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dirce\Dropbox\_Unespar\PROGRAD\dados\evadidos\"/>
    </mc:Choice>
  </mc:AlternateContent>
  <xr:revisionPtr revIDLastSave="0" documentId="13_ncr:1_{3BA93099-086C-4633-8CBC-D1B36B500C1F}" xr6:coauthVersionLast="46" xr6:coauthVersionMax="46" xr10:uidLastSave="{00000000-0000-0000-0000-000000000000}"/>
  <bookViews>
    <workbookView xWindow="-110" yWindow="-110" windowWidth="19420" windowHeight="10300" tabRatio="500" activeTab="1" xr2:uid="{00000000-000D-0000-FFFF-FFFF00000000}"/>
  </bookViews>
  <sheets>
    <sheet name="Desistentes2023" sheetId="1" r:id="rId1"/>
    <sheet name="parametros" sheetId="2" r:id="rId2"/>
  </sheets>
  <calcPr calcId="191029"/>
</workbook>
</file>

<file path=xl/calcChain.xml><?xml version="1.0" encoding="utf-8"?>
<calcChain xmlns="http://schemas.openxmlformats.org/spreadsheetml/2006/main">
  <c r="B2" i="2" l="1"/>
  <c r="D2" i="2"/>
  <c r="E2" i="2"/>
  <c r="R2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4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4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3" i="1"/>
  <c r="R5" i="1"/>
  <c r="R6" i="1"/>
  <c r="G3" i="1"/>
  <c r="G5" i="1"/>
  <c r="G6" i="1"/>
  <c r="G2" i="1"/>
  <c r="B2" i="1"/>
  <c r="B3" i="1"/>
  <c r="B5" i="1"/>
  <c r="B6" i="1"/>
</calcChain>
</file>

<file path=xl/sharedStrings.xml><?xml version="1.0" encoding="utf-8"?>
<sst xmlns="http://schemas.openxmlformats.org/spreadsheetml/2006/main" count="21157" uniqueCount="2205">
  <si>
    <t>Data de Nascimento</t>
  </si>
  <si>
    <t>Sexo</t>
  </si>
  <si>
    <t>Cor</t>
  </si>
  <si>
    <t>Descrição Deficiência</t>
  </si>
  <si>
    <t>Seriação</t>
  </si>
  <si>
    <t>Turno</t>
  </si>
  <si>
    <t>Situação</t>
  </si>
  <si>
    <t>Escola Ensino do Médio</t>
  </si>
  <si>
    <t>Forma de Ingresso</t>
  </si>
  <si>
    <t>Total de Horas do Curso</t>
  </si>
  <si>
    <t>Total de Horas do Aluno</t>
  </si>
  <si>
    <t>01/03/1970</t>
  </si>
  <si>
    <t>Masculino</t>
  </si>
  <si>
    <t>Parda</t>
  </si>
  <si>
    <t>TERRA RICA</t>
  </si>
  <si>
    <t>PR</t>
  </si>
  <si>
    <t xml:space="preserve">EDUCAÇÃO FÍSICA / LICENCIATURA (2018 - 2020) </t>
  </si>
  <si>
    <t>3ª Série</t>
  </si>
  <si>
    <t>Integral</t>
  </si>
  <si>
    <t>Cursando</t>
  </si>
  <si>
    <t>Pública</t>
  </si>
  <si>
    <t>Enem</t>
  </si>
  <si>
    <t>3876</t>
  </si>
  <si>
    <t>1800</t>
  </si>
  <si>
    <t>27/02/1988</t>
  </si>
  <si>
    <t>Branca</t>
  </si>
  <si>
    <t>MG</t>
  </si>
  <si>
    <t>3000</t>
  </si>
  <si>
    <t>CURITIBA</t>
  </si>
  <si>
    <t xml:space="preserve">ARTES CÊNICAS / BACHARELADO (2018 - 2022) </t>
  </si>
  <si>
    <t>1ª Série</t>
  </si>
  <si>
    <t>Tarde</t>
  </si>
  <si>
    <t>Privada</t>
  </si>
  <si>
    <t>Vestibular</t>
  </si>
  <si>
    <t>2400</t>
  </si>
  <si>
    <t>32</t>
  </si>
  <si>
    <t>Feminino</t>
  </si>
  <si>
    <t xml:space="preserve">MÚSICA / LICENCIATURA (2018 - 2022) </t>
  </si>
  <si>
    <t>4ª Série</t>
  </si>
  <si>
    <t>09/07/1988</t>
  </si>
  <si>
    <t>RIO DE JANEIRO</t>
  </si>
  <si>
    <t>RJ</t>
  </si>
  <si>
    <t xml:space="preserve">ARTES VISUAIS / LICENCIATURA (2018 - 2022) </t>
  </si>
  <si>
    <t>Manhã</t>
  </si>
  <si>
    <t>3506</t>
  </si>
  <si>
    <t>0</t>
  </si>
  <si>
    <t>15/09/2001</t>
  </si>
  <si>
    <t>PARANAGUÁ</t>
  </si>
  <si>
    <t xml:space="preserve">PEDAGOGIA / LICENCIATURA - VESPERTINO (2018 - ATUAL) </t>
  </si>
  <si>
    <t>3708</t>
  </si>
  <si>
    <t>720</t>
  </si>
  <si>
    <t>PARANAVAÍ</t>
  </si>
  <si>
    <t xml:space="preserve">EDUCAÇÃO FÍSICA - LICENCIATURA (2021 - 2022) </t>
  </si>
  <si>
    <t>SIQUEIRA CAMPOS</t>
  </si>
  <si>
    <t>UNIÃO DA VITÓRIA</t>
  </si>
  <si>
    <t>PEDAGOGIA / LICENCIATURA - VESPERTINO (2019 - 2022)</t>
  </si>
  <si>
    <t>3150</t>
  </si>
  <si>
    <t>1350</t>
  </si>
  <si>
    <t>16/11/1991</t>
  </si>
  <si>
    <t>Sem Informação</t>
  </si>
  <si>
    <t>SAO JOSE DOS PINHAIS</t>
  </si>
  <si>
    <t>CIÊNCIAS POLICIAIS E SEGURANÇA PÚBLICA - BACHARELADO</t>
  </si>
  <si>
    <t>Desconhecida</t>
  </si>
  <si>
    <t>3780</t>
  </si>
  <si>
    <t>25/11/1999</t>
  </si>
  <si>
    <t>Preta</t>
  </si>
  <si>
    <t>APUCARANA</t>
  </si>
  <si>
    <t>CIÊNCIAS CONTÁBEIS / BACHARELADO (2019 - 2022)</t>
  </si>
  <si>
    <t>Noite</t>
  </si>
  <si>
    <t>2940</t>
  </si>
  <si>
    <t>450</t>
  </si>
  <si>
    <t>19/10/1982</t>
  </si>
  <si>
    <t>ARARUNA</t>
  </si>
  <si>
    <t xml:space="preserve">GEOGRAFIA / LICENCIATURA (2018 - ATUAL) </t>
  </si>
  <si>
    <t>2970</t>
  </si>
  <si>
    <t>60</t>
  </si>
  <si>
    <t>27/06/2000</t>
  </si>
  <si>
    <t>PEDAGOGIA / LICENCIATURA - NOTURNO (2018 - ATUAL)</t>
  </si>
  <si>
    <t>3368</t>
  </si>
  <si>
    <t>3096</t>
  </si>
  <si>
    <t>31/10/1996</t>
  </si>
  <si>
    <t>LONDRINA</t>
  </si>
  <si>
    <t>ADMINISTRAÇÃO / BACHARELADO (2019 - ATUAL)</t>
  </si>
  <si>
    <t>2ª Série</t>
  </si>
  <si>
    <t>600</t>
  </si>
  <si>
    <t>25/08/1990</t>
  </si>
  <si>
    <t>CAMPO MOURÃO</t>
  </si>
  <si>
    <t>CIÊNCIAS ECONÔMICAS / BACHARELADO (2011 - 2018)</t>
  </si>
  <si>
    <t>3604</t>
  </si>
  <si>
    <t>2196</t>
  </si>
  <si>
    <t>CIÊNCIAS BIOLÓGICAS / LICENCIATURA (2020 - 2022)</t>
  </si>
  <si>
    <t>3390</t>
  </si>
  <si>
    <t>17/05/1993</t>
  </si>
  <si>
    <t>RONDON</t>
  </si>
  <si>
    <t>HISTÓRIA / LICENCIATURA (2019 - 2022)</t>
  </si>
  <si>
    <t>3696</t>
  </si>
  <si>
    <t>648</t>
  </si>
  <si>
    <t>13/10/2001</t>
  </si>
  <si>
    <t>CIÊNCIAS ECONÔMICAS / BACHARELADO (2019 - 2022)</t>
  </si>
  <si>
    <t>17/10/1998</t>
  </si>
  <si>
    <t>3764</t>
  </si>
  <si>
    <t>504</t>
  </si>
  <si>
    <t>02/07/1994</t>
  </si>
  <si>
    <t xml:space="preserve">CIÊNCIAS CONTÁBEIS / BACHARELADO (2019 - 2022) </t>
  </si>
  <si>
    <t>Transferência</t>
  </si>
  <si>
    <t>3420</t>
  </si>
  <si>
    <t>180</t>
  </si>
  <si>
    <t>06/06/1994</t>
  </si>
  <si>
    <t>CINEMA E AUDIOVISUAL - BACHARELADO (2016 - 2021)</t>
  </si>
  <si>
    <t>4º Período</t>
  </si>
  <si>
    <t>2312</t>
  </si>
  <si>
    <t>782</t>
  </si>
  <si>
    <t>18/03/1999</t>
  </si>
  <si>
    <t>ADMINISTRAÇÃO / BACHARELADO (2020 - ATUAL)</t>
  </si>
  <si>
    <t>4012</t>
  </si>
  <si>
    <t>22/10/1976</t>
  </si>
  <si>
    <t>ARAPONGAS</t>
  </si>
  <si>
    <t>TURISMO E NEGÓCIOS / BACHARELADO (2019 - 2022)</t>
  </si>
  <si>
    <t>2780</t>
  </si>
  <si>
    <t>21/04/2003</t>
  </si>
  <si>
    <t>144</t>
  </si>
  <si>
    <t>17/08/1982</t>
  </si>
  <si>
    <t xml:space="preserve">HISTÓRIA / LICENCIATURA (2022 - ATUAL) </t>
  </si>
  <si>
    <t>Vagas Remanescentes</t>
  </si>
  <si>
    <t>1935</t>
  </si>
  <si>
    <t>2880</t>
  </si>
  <si>
    <t>24/05/1993</t>
  </si>
  <si>
    <t>Não Declarada</t>
  </si>
  <si>
    <t>3030</t>
  </si>
  <si>
    <t>04/04/2003</t>
  </si>
  <si>
    <t>SP</t>
  </si>
  <si>
    <t>570</t>
  </si>
  <si>
    <t>LETRAS - PORTUGUÊS E INGLÊS / LICENCIATURA (2020 - 2022)</t>
  </si>
  <si>
    <t>3465</t>
  </si>
  <si>
    <t>18/06/1969</t>
  </si>
  <si>
    <t>LETRAS - PORTUGUÊS E INGLÊS / LICENCIATURA (2019 - 2022)</t>
  </si>
  <si>
    <t>4008</t>
  </si>
  <si>
    <t>23/03/1989</t>
  </si>
  <si>
    <t>NOVA ESPERANCA</t>
  </si>
  <si>
    <t>SAO JOAO DO CAIUA</t>
  </si>
  <si>
    <t>DIREITO / BACHARELADO - Manhã (2019 - 2022)</t>
  </si>
  <si>
    <t>3740</t>
  </si>
  <si>
    <t>408</t>
  </si>
  <si>
    <t>13/02/1998</t>
  </si>
  <si>
    <t>CIÊNCIAS CONTÁBEIS / BACHARELADO (2005 - 2018)</t>
  </si>
  <si>
    <t>3152</t>
  </si>
  <si>
    <t>2244</t>
  </si>
  <si>
    <t>09/03/2002</t>
  </si>
  <si>
    <t>PORTO UNIAO</t>
  </si>
  <si>
    <t>SC</t>
  </si>
  <si>
    <t>4050</t>
  </si>
  <si>
    <t>QUÍMICA / LICENCIATURA (2020 - ATUAL)</t>
  </si>
  <si>
    <t>3400</t>
  </si>
  <si>
    <t>500</t>
  </si>
  <si>
    <t>27/04/2001</t>
  </si>
  <si>
    <t>SERVIÇO SOCIAL (BACHARELADO) (2020 - ATUAL)</t>
  </si>
  <si>
    <t>420</t>
  </si>
  <si>
    <t>LETRAS - PORTUGUÊS / LICENCIATURA (2019 - 2022)</t>
  </si>
  <si>
    <t>4104</t>
  </si>
  <si>
    <t>792</t>
  </si>
  <si>
    <t>08/08/1995</t>
  </si>
  <si>
    <t>3456</t>
  </si>
  <si>
    <t>864</t>
  </si>
  <si>
    <t>34</t>
  </si>
  <si>
    <t>LICENCIATURA EM ARTES VISUAIS (2018 - 2022)</t>
  </si>
  <si>
    <t>3503</t>
  </si>
  <si>
    <t>754</t>
  </si>
  <si>
    <t>07/03/1974</t>
  </si>
  <si>
    <t>GENERAL CARNEIRO</t>
  </si>
  <si>
    <t>660</t>
  </si>
  <si>
    <t xml:space="preserve">CIÊNCIAS BIOLÓGICAS / BACHARELADO (2018 - 2022) </t>
  </si>
  <si>
    <t>4160</t>
  </si>
  <si>
    <t>COLOMBO</t>
  </si>
  <si>
    <t xml:space="preserve">MÚSICA POPULAR / BACHARELADO (2018 - 2022) </t>
  </si>
  <si>
    <t>Trancado</t>
  </si>
  <si>
    <t>30/03/1971</t>
  </si>
  <si>
    <t>CRUZEIRO DO OESTE</t>
  </si>
  <si>
    <t>3380</t>
  </si>
  <si>
    <t>31/03/1993</t>
  </si>
  <si>
    <t>3244</t>
  </si>
  <si>
    <t>360</t>
  </si>
  <si>
    <t>23/12/2003</t>
  </si>
  <si>
    <t>GEOGRAFIA / LICENCIATURA (2020 - 2022)</t>
  </si>
  <si>
    <t>3192</t>
  </si>
  <si>
    <t>25/06/2002</t>
  </si>
  <si>
    <t>ADMINISTRAÇÃO / BACHARELADO (2018 - 2022)</t>
  </si>
  <si>
    <t>3312</t>
  </si>
  <si>
    <t>08/10/2000</t>
  </si>
  <si>
    <t>576</t>
  </si>
  <si>
    <t>LETRAS - PORTUGUÊS / LICENCIATURA (2005 - 2018)</t>
  </si>
  <si>
    <t>3498</t>
  </si>
  <si>
    <t>06/03/2004</t>
  </si>
  <si>
    <t>SAO BERNARDO DO CAMPO</t>
  </si>
  <si>
    <t>MANDAGUARI</t>
  </si>
  <si>
    <t>SECRETARIADO EXECUTIVO TRILÍNGUE / BACHARELADO (ATÉ 2022)</t>
  </si>
  <si>
    <t>2820</t>
  </si>
  <si>
    <t>10/07/1994</t>
  </si>
  <si>
    <t>ANTONINA</t>
  </si>
  <si>
    <t>HISTÓRIA / LICENCIATURA (2006 - 2017)</t>
  </si>
  <si>
    <t>3320</t>
  </si>
  <si>
    <t>2308</t>
  </si>
  <si>
    <t>26/04/2001</t>
  </si>
  <si>
    <t>2º Período</t>
  </si>
  <si>
    <t>Desvinculado</t>
  </si>
  <si>
    <t>340</t>
  </si>
  <si>
    <t>01/03/1986</t>
  </si>
  <si>
    <t>30/03/1993</t>
  </si>
  <si>
    <t>170</t>
  </si>
  <si>
    <t>1008</t>
  </si>
  <si>
    <t>24/06/2000</t>
  </si>
  <si>
    <t>CALIFORNIA</t>
  </si>
  <si>
    <t>Vagas Programas Especiais</t>
  </si>
  <si>
    <t>20/12/2002</t>
  </si>
  <si>
    <t>GOIOERE</t>
  </si>
  <si>
    <t>MOREIRA SALES</t>
  </si>
  <si>
    <t>ADMINISTRAÇÃO / BACHARELADO (2019 - Atual)</t>
  </si>
  <si>
    <t>2760</t>
  </si>
  <si>
    <t>31/01/2001</t>
  </si>
  <si>
    <t>120</t>
  </si>
  <si>
    <t>20/01/1995</t>
  </si>
  <si>
    <t>ADMINISTRAÇÃO / BACHARELADO (2012 - 2018)</t>
  </si>
  <si>
    <t>1200</t>
  </si>
  <si>
    <t>14/05/1996</t>
  </si>
  <si>
    <t>05/02/2000</t>
  </si>
  <si>
    <t>Amarela</t>
  </si>
  <si>
    <t>CIÊNCIAS BIOLÓGICAS / LICENCIATURA (2018 - 2022)</t>
  </si>
  <si>
    <t>4042</t>
  </si>
  <si>
    <t>288</t>
  </si>
  <si>
    <t>17/05/2004</t>
  </si>
  <si>
    <t>330</t>
  </si>
  <si>
    <t>ITAJUBA</t>
  </si>
  <si>
    <t>28/06/1989</t>
  </si>
  <si>
    <t>MATEMÁTICA / LICENCIATURA (2022)</t>
  </si>
  <si>
    <t>3250</t>
  </si>
  <si>
    <t>10/04/1988</t>
  </si>
  <si>
    <t>GOIANIA</t>
  </si>
  <si>
    <t>GO</t>
  </si>
  <si>
    <t>580</t>
  </si>
  <si>
    <t xml:space="preserve">TEATRO / LICENCIATURA (2018 - 2022) </t>
  </si>
  <si>
    <t>2803</t>
  </si>
  <si>
    <t>02/05/2001</t>
  </si>
  <si>
    <t>DIAMANTE DO NORTE</t>
  </si>
  <si>
    <t>1140</t>
  </si>
  <si>
    <t>16/10/1996</t>
  </si>
  <si>
    <t>09/12/1997</t>
  </si>
  <si>
    <t>17/01/1994</t>
  </si>
  <si>
    <t>MUSICOTERAPIA / BACHARELADO (2018 - 2022)</t>
  </si>
  <si>
    <t>2754</t>
  </si>
  <si>
    <t>21/05/1997</t>
  </si>
  <si>
    <t>17</t>
  </si>
  <si>
    <t>PEDAGOGIA / LICENCIATURA (2019 - 2022)</t>
  </si>
  <si>
    <t>3928</t>
  </si>
  <si>
    <t>18/02/2002</t>
  </si>
  <si>
    <t>NOVA LONDRINA</t>
  </si>
  <si>
    <t xml:space="preserve">CIÊNCIAS BIOLÓGICAS - LICENCIATURA - NOTURNO (2018 - 2022) </t>
  </si>
  <si>
    <t>29/03/1994</t>
  </si>
  <si>
    <t>23/05/1998</t>
  </si>
  <si>
    <t>PLANALTINA DO PARANA</t>
  </si>
  <si>
    <t>MATEMÁTICA / LICENCIATURA (2019 - 2022)</t>
  </si>
  <si>
    <t>3528</t>
  </si>
  <si>
    <t>30/03/1984</t>
  </si>
  <si>
    <t>GEOGRAFIA / LICENCIATURA (2018 - 2022)</t>
  </si>
  <si>
    <t>3744</t>
  </si>
  <si>
    <t>24/09/2003</t>
  </si>
  <si>
    <t>952</t>
  </si>
  <si>
    <t>ALTO PARANA</t>
  </si>
  <si>
    <t>26/05/1985</t>
  </si>
  <si>
    <t>3816</t>
  </si>
  <si>
    <t>11/02/1994</t>
  </si>
  <si>
    <t>10/05/1993</t>
  </si>
  <si>
    <t>1860</t>
  </si>
  <si>
    <t>15/02/2003</t>
  </si>
  <si>
    <t>01/07/2000</t>
  </si>
  <si>
    <t>3652</t>
  </si>
  <si>
    <t>DANÇA / BACHARELADO (2021 - 2022)</t>
  </si>
  <si>
    <t>2898</t>
  </si>
  <si>
    <t>476</t>
  </si>
  <si>
    <t>4268</t>
  </si>
  <si>
    <t>828</t>
  </si>
  <si>
    <t>28/09/1999</t>
  </si>
  <si>
    <t xml:space="preserve">Autismo </t>
  </si>
  <si>
    <t>850</t>
  </si>
  <si>
    <t>11/10/1997</t>
  </si>
  <si>
    <t>2703</t>
  </si>
  <si>
    <t>JANDAIA DO SUL</t>
  </si>
  <si>
    <t>03/08/1996</t>
  </si>
  <si>
    <t>760</t>
  </si>
  <si>
    <t>02/05/1996</t>
  </si>
  <si>
    <t>90</t>
  </si>
  <si>
    <t>13/07/2001</t>
  </si>
  <si>
    <t>CIÊNCIAS CONTÁBEIS / BAC. (2019 (ALTERAÇÃO EM 2021) - ATUAL)</t>
  </si>
  <si>
    <t>ARAUCARIA</t>
  </si>
  <si>
    <t>DANÇA / LICENCIATURA E BACHARELADO (2018 - 2020)</t>
  </si>
  <si>
    <t>2882</t>
  </si>
  <si>
    <t>30/09/2004</t>
  </si>
  <si>
    <t>26/09/2002</t>
  </si>
  <si>
    <t>CRUZ MACHADO</t>
  </si>
  <si>
    <t>LETRAS - PORTUGUÊS E ESPANHOL / LICENCIATURA (2019 - 2022)</t>
  </si>
  <si>
    <t>3415</t>
  </si>
  <si>
    <t>1435</t>
  </si>
  <si>
    <t>13/12/1998</t>
  </si>
  <si>
    <t>8º Período</t>
  </si>
  <si>
    <t>1972</t>
  </si>
  <si>
    <t>1666</t>
  </si>
  <si>
    <t>2960</t>
  </si>
  <si>
    <t>01/06/1999</t>
  </si>
  <si>
    <t>LETRAS - PORTUGUÊS / LICENCIATURA (2019 - ATUAL)</t>
  </si>
  <si>
    <t>3300</t>
  </si>
  <si>
    <t>2430</t>
  </si>
  <si>
    <t>08/11/1990</t>
  </si>
  <si>
    <t xml:space="preserve">LETRAS - INGLÊS / LICENCIATURA (2019 - 2022) </t>
  </si>
  <si>
    <t>4260</t>
  </si>
  <si>
    <t>ENGENHEIRO BELTRAO</t>
  </si>
  <si>
    <t>17/04/2000</t>
  </si>
  <si>
    <t>15/02/2001</t>
  </si>
  <si>
    <t>1428</t>
  </si>
  <si>
    <t>26/05/2000</t>
  </si>
  <si>
    <t>TURISMO / BACHARELADO (2021 - 2022)</t>
  </si>
  <si>
    <t>2712</t>
  </si>
  <si>
    <t>14/02/2004</t>
  </si>
  <si>
    <t>25/03/1995</t>
  </si>
  <si>
    <t>3724</t>
  </si>
  <si>
    <t>2556</t>
  </si>
  <si>
    <t>13/04/2001</t>
  </si>
  <si>
    <t>LOANDA</t>
  </si>
  <si>
    <t>TELEMACO BORBA</t>
  </si>
  <si>
    <t>28/02/2003</t>
  </si>
  <si>
    <t>25/03/2004</t>
  </si>
  <si>
    <t>13/09/1991</t>
  </si>
  <si>
    <t>2856</t>
  </si>
  <si>
    <t>27/11/2002</t>
  </si>
  <si>
    <t>ENGENHARIA DE PRODUÇÃO / BACHARELADO (2021 - ATUAL)</t>
  </si>
  <si>
    <t>31/08/2004</t>
  </si>
  <si>
    <t>CINEMA E AUDIOVISUAL - BACHARELADO (2022 - ATUAL)</t>
  </si>
  <si>
    <t>1º Período</t>
  </si>
  <si>
    <t>2660</t>
  </si>
  <si>
    <t>08/06/2001</t>
  </si>
  <si>
    <t>MARILIA</t>
  </si>
  <si>
    <t>30</t>
  </si>
  <si>
    <t>26/08/1979</t>
  </si>
  <si>
    <t>IRATI</t>
  </si>
  <si>
    <t>3124</t>
  </si>
  <si>
    <t>1936</t>
  </si>
  <si>
    <t>1466</t>
  </si>
  <si>
    <t xml:space="preserve">ARTES VISUAIS / BACHARELADO (2019 - 2022) </t>
  </si>
  <si>
    <t>2192</t>
  </si>
  <si>
    <t>CIÊNCIAS CONTÁBEIS / BACHARELADO (2013 - 2018)</t>
  </si>
  <si>
    <t>3002</t>
  </si>
  <si>
    <t>21/02/2003</t>
  </si>
  <si>
    <t>1080</t>
  </si>
  <si>
    <t>20/09/1994</t>
  </si>
  <si>
    <t>MAMBORE</t>
  </si>
  <si>
    <t>3204</t>
  </si>
  <si>
    <t>03/10/2002</t>
  </si>
  <si>
    <t>MAUA DA SERRA</t>
  </si>
  <si>
    <t>LETRAS - INGLÊS / LICENCIATURA (2022 - ATUAL)</t>
  </si>
  <si>
    <t>3200</t>
  </si>
  <si>
    <t>19/03/2002</t>
  </si>
  <si>
    <t>2394</t>
  </si>
  <si>
    <t>03/08/2000</t>
  </si>
  <si>
    <t>216</t>
  </si>
  <si>
    <t>PARAISO DO NORTE</t>
  </si>
  <si>
    <t>1320</t>
  </si>
  <si>
    <t>15/03/2002</t>
  </si>
  <si>
    <t>PEABIRU</t>
  </si>
  <si>
    <t>3010</t>
  </si>
  <si>
    <t>4056</t>
  </si>
  <si>
    <t>28/05/1996</t>
  </si>
  <si>
    <t>LICENCIATURA EM MÚSICA  (2019 - 2022)</t>
  </si>
  <si>
    <t>3722</t>
  </si>
  <si>
    <t>459</t>
  </si>
  <si>
    <t>03/02/1999</t>
  </si>
  <si>
    <t>BAURU</t>
  </si>
  <si>
    <t>PEDAGOGIA / LICENCIATURA (2019 - ATUAL)</t>
  </si>
  <si>
    <t>3280</t>
  </si>
  <si>
    <t>17/10/2001</t>
  </si>
  <si>
    <t>07/08/1994</t>
  </si>
  <si>
    <t>UBIRATA</t>
  </si>
  <si>
    <t>01/08/2000</t>
  </si>
  <si>
    <t>PE</t>
  </si>
  <si>
    <t>3612</t>
  </si>
  <si>
    <t>28/11/1986</t>
  </si>
  <si>
    <t>01/07/1999</t>
  </si>
  <si>
    <t>LICENCIATURA EM MÚSICA  (2016 - 2018)</t>
  </si>
  <si>
    <t>3362</t>
  </si>
  <si>
    <t>16/06/1965</t>
  </si>
  <si>
    <t>FENIX</t>
  </si>
  <si>
    <t>54</t>
  </si>
  <si>
    <t>CAMPO LARGO</t>
  </si>
  <si>
    <t>21/09/1999</t>
  </si>
  <si>
    <t>20/10/1999</t>
  </si>
  <si>
    <t>2176</t>
  </si>
  <si>
    <t>18/05/1998</t>
  </si>
  <si>
    <t>28/09/1994</t>
  </si>
  <si>
    <t>BA</t>
  </si>
  <si>
    <t>30/09/1996</t>
  </si>
  <si>
    <t>636</t>
  </si>
  <si>
    <t>7º Período</t>
  </si>
  <si>
    <t>2652</t>
  </si>
  <si>
    <t>07/06/1997</t>
  </si>
  <si>
    <t>1368</t>
  </si>
  <si>
    <t>23/08/1994</t>
  </si>
  <si>
    <t>19/09/1988</t>
  </si>
  <si>
    <t>SAO PAULO</t>
  </si>
  <si>
    <t>14/12/1993</t>
  </si>
  <si>
    <t>QUÍMICA / LICENCIATURA - Noturno (2011 - 2019)</t>
  </si>
  <si>
    <t>3480</t>
  </si>
  <si>
    <t>2776</t>
  </si>
  <si>
    <t>18/01/1993</t>
  </si>
  <si>
    <t>ADMINISTRAÇÃO / BACHARELADO (2016 - 2019)</t>
  </si>
  <si>
    <t>2756</t>
  </si>
  <si>
    <t>JUNDIAI</t>
  </si>
  <si>
    <t>23/04/1996</t>
  </si>
  <si>
    <t>3504</t>
  </si>
  <si>
    <t>HISTÓRIA / LICENCIATURA (2011 - 2018)</t>
  </si>
  <si>
    <t>04/09/2000</t>
  </si>
  <si>
    <t>1740</t>
  </si>
  <si>
    <t>07/03/1973</t>
  </si>
  <si>
    <t>2871</t>
  </si>
  <si>
    <t>05/11/1972</t>
  </si>
  <si>
    <t>3140</t>
  </si>
  <si>
    <t>150</t>
  </si>
  <si>
    <t>10/09/2002</t>
  </si>
  <si>
    <t>3798</t>
  </si>
  <si>
    <t>02/11/1991</t>
  </si>
  <si>
    <t>AMAPORA</t>
  </si>
  <si>
    <t>3888</t>
  </si>
  <si>
    <t>25/02/1997</t>
  </si>
  <si>
    <t>3394</t>
  </si>
  <si>
    <t>226</t>
  </si>
  <si>
    <t>09/08/1994</t>
  </si>
  <si>
    <t>153</t>
  </si>
  <si>
    <t>17/06/2000</t>
  </si>
  <si>
    <t>COLORADO</t>
  </si>
  <si>
    <t>16/11/2000</t>
  </si>
  <si>
    <t>PALMITAL</t>
  </si>
  <si>
    <t>72</t>
  </si>
  <si>
    <t>09/02/2002</t>
  </si>
  <si>
    <t>28/01/2001</t>
  </si>
  <si>
    <t>CIÊNCIA DA COMPUTAÇÃO / BACHARELADO (2019 - ATUAL)</t>
  </si>
  <si>
    <t>3142</t>
  </si>
  <si>
    <t>CIÊNCIAS BIOLÓGICAS / LICENCIATURA (2011 - 2019)</t>
  </si>
  <si>
    <t>30/09/1992</t>
  </si>
  <si>
    <t>NOVA AURORA</t>
  </si>
  <si>
    <t>SERVIÇO SOCIAL / BACHARELADO (ATÉ 2019)</t>
  </si>
  <si>
    <t>3094</t>
  </si>
  <si>
    <t>2040</t>
  </si>
  <si>
    <t>29/07/1993</t>
  </si>
  <si>
    <t>CANOINHAS</t>
  </si>
  <si>
    <t>05/10/1997</t>
  </si>
  <si>
    <t>PINHAIS</t>
  </si>
  <si>
    <t>01/07/2003</t>
  </si>
  <si>
    <t>OURINHOS</t>
  </si>
  <si>
    <t>656</t>
  </si>
  <si>
    <t>09/04/1999</t>
  </si>
  <si>
    <t>GESTÃO E RESPOSTA A EMERGÊNCIAS - BACHARELADO</t>
  </si>
  <si>
    <t>3563</t>
  </si>
  <si>
    <t>09/01/2003</t>
  </si>
  <si>
    <t>23/01/2004</t>
  </si>
  <si>
    <t>03/01/1989</t>
  </si>
  <si>
    <t>21/05/2003</t>
  </si>
  <si>
    <t>PRESIDENTE EPITACIO</t>
  </si>
  <si>
    <t>ENFERMAGEM / BACHARELADO (2018 - 2022)</t>
  </si>
  <si>
    <t>4800</t>
  </si>
  <si>
    <t>15/12/2003</t>
  </si>
  <si>
    <t>SAO CARLOS DO IVAI</t>
  </si>
  <si>
    <t>11/02/2000</t>
  </si>
  <si>
    <t>MATEMÁTICA / LICENCIATURA (2020 - 2022)</t>
  </si>
  <si>
    <t>480</t>
  </si>
  <si>
    <t>12/10/2001</t>
  </si>
  <si>
    <t>3360</t>
  </si>
  <si>
    <t>14/04/1992</t>
  </si>
  <si>
    <t>2000</t>
  </si>
  <si>
    <t>19/09/1991</t>
  </si>
  <si>
    <t>02/01/1999</t>
  </si>
  <si>
    <t>SUPERIOR DE COMPOSIÇÃO E REGÊNCIA - BACHAREL (2014 - 2022)</t>
  </si>
  <si>
    <t>2720</t>
  </si>
  <si>
    <t>PORTO VITORIA</t>
  </si>
  <si>
    <t>1920</t>
  </si>
  <si>
    <t>MARINGA</t>
  </si>
  <si>
    <t>3600</t>
  </si>
  <si>
    <t>12/01/1999</t>
  </si>
  <si>
    <t>240</t>
  </si>
  <si>
    <t>10/07/2002</t>
  </si>
  <si>
    <t>68</t>
  </si>
  <si>
    <t>30/06/1995</t>
  </si>
  <si>
    <t>1504</t>
  </si>
  <si>
    <t>01/06/2004</t>
  </si>
  <si>
    <t>3808</t>
  </si>
  <si>
    <t>21/05/1994</t>
  </si>
  <si>
    <t>MORRETES</t>
  </si>
  <si>
    <t>10/09/2003</t>
  </si>
  <si>
    <t>3384</t>
  </si>
  <si>
    <t>18/12/1990</t>
  </si>
  <si>
    <t>LETRAS - PORTUGUÊS E INGLÊS / LICENCIATURA (2014 - 2019)</t>
  </si>
  <si>
    <t>3580</t>
  </si>
  <si>
    <t>3508</t>
  </si>
  <si>
    <t>29/04/2003</t>
  </si>
  <si>
    <t>20/05/2000</t>
  </si>
  <si>
    <t>08/03/1998</t>
  </si>
  <si>
    <t>1440</t>
  </si>
  <si>
    <t>PEDAGOGIA / LICENCIATURA - Vespertino (2005 - 2017)</t>
  </si>
  <si>
    <t>04/06/2002</t>
  </si>
  <si>
    <t>26/06/1985</t>
  </si>
  <si>
    <t>SAO MATEUS DO SUL</t>
  </si>
  <si>
    <t>PEDAGOGIA / LICENCIATURA - NOTURNO (2019 - 2022)</t>
  </si>
  <si>
    <t>29/10/2003</t>
  </si>
  <si>
    <t>07/09/1970</t>
  </si>
  <si>
    <t>BARBOSA FERRAZ</t>
  </si>
  <si>
    <t>918</t>
  </si>
  <si>
    <t>20/10/1993</t>
  </si>
  <si>
    <t>3734</t>
  </si>
  <si>
    <t>2544</t>
  </si>
  <si>
    <t>03/03/1995</t>
  </si>
  <si>
    <t>1710</t>
  </si>
  <si>
    <t>12/10/2003</t>
  </si>
  <si>
    <t>25/10/1999</t>
  </si>
  <si>
    <t>2520</t>
  </si>
  <si>
    <t>22/11/2001</t>
  </si>
  <si>
    <t>31/12/2001</t>
  </si>
  <si>
    <t>01/02/2003</t>
  </si>
  <si>
    <t>07/02/2001</t>
  </si>
  <si>
    <t>25/08/2001</t>
  </si>
  <si>
    <t>GEOGRAFIA / LICENCIATURA PLENA (ATÉ 2019)</t>
  </si>
  <si>
    <t>2958</t>
  </si>
  <si>
    <t>31/07/1990</t>
  </si>
  <si>
    <t>16/01/1995</t>
  </si>
  <si>
    <t>1872</t>
  </si>
  <si>
    <t>25/02/1988</t>
  </si>
  <si>
    <t>JANIOPOLIS</t>
  </si>
  <si>
    <t>3524</t>
  </si>
  <si>
    <t>1580</t>
  </si>
  <si>
    <t>03/04/1998</t>
  </si>
  <si>
    <t>29/06/2004</t>
  </si>
  <si>
    <t>02/09/1998</t>
  </si>
  <si>
    <t>1240</t>
  </si>
  <si>
    <t>Selecao Simplificada</t>
  </si>
  <si>
    <t>3084</t>
  </si>
  <si>
    <t>3560</t>
  </si>
  <si>
    <t>1230</t>
  </si>
  <si>
    <t>26/06/1989</t>
  </si>
  <si>
    <t>CIÊNCIAS ECONÔMICAS / BACHARELADO (2013 - 2018)</t>
  </si>
  <si>
    <t>1380</t>
  </si>
  <si>
    <t>840</t>
  </si>
  <si>
    <t>09/04/1996</t>
  </si>
  <si>
    <t>13/07/1994</t>
  </si>
  <si>
    <t>16/08/1999</t>
  </si>
  <si>
    <t>29/07/2004</t>
  </si>
  <si>
    <t>MARILANDIA DO SUL</t>
  </si>
  <si>
    <t>31/03/2003</t>
  </si>
  <si>
    <t>09/09/2000</t>
  </si>
  <si>
    <t>3266</t>
  </si>
  <si>
    <t>1462</t>
  </si>
  <si>
    <t>30/08/1990</t>
  </si>
  <si>
    <t>23/02/1996</t>
  </si>
  <si>
    <t>23/01/2002</t>
  </si>
  <si>
    <t>465</t>
  </si>
  <si>
    <t>IRETAMA</t>
  </si>
  <si>
    <t>07/09/2001</t>
  </si>
  <si>
    <t>MUSEOLOGIA / BACHARELADO (2022 - ATUAL)</t>
  </si>
  <si>
    <t>2675</t>
  </si>
  <si>
    <t>28/03/1973</t>
  </si>
  <si>
    <t>20/05/2003</t>
  </si>
  <si>
    <t>21/02/1997</t>
  </si>
  <si>
    <t>07/03/1990</t>
  </si>
  <si>
    <t>3222</t>
  </si>
  <si>
    <t>1077</t>
  </si>
  <si>
    <t>28/04/2004</t>
  </si>
  <si>
    <t>680</t>
  </si>
  <si>
    <t>4212</t>
  </si>
  <si>
    <t>19/03/1994</t>
  </si>
  <si>
    <t>22/12/1992</t>
  </si>
  <si>
    <t>1207</t>
  </si>
  <si>
    <t>11/08/1998</t>
  </si>
  <si>
    <t>TERRA BOA</t>
  </si>
  <si>
    <t>21/12/2001</t>
  </si>
  <si>
    <t>22/06/1999</t>
  </si>
  <si>
    <t>BORRAZOPOLIS</t>
  </si>
  <si>
    <t>884</t>
  </si>
  <si>
    <t>03/10/1994</t>
  </si>
  <si>
    <t>FILOSOFIA / LICENCIATURA (2020 - ATUAL)</t>
  </si>
  <si>
    <t>09/02/1989</t>
  </si>
  <si>
    <t>357</t>
  </si>
  <si>
    <t>BOTUCATU</t>
  </si>
  <si>
    <t>432</t>
  </si>
  <si>
    <t>06/09/2003</t>
  </si>
  <si>
    <t>3671</t>
  </si>
  <si>
    <t>16/12/1991</t>
  </si>
  <si>
    <t>19/09/1995</t>
  </si>
  <si>
    <t>MT</t>
  </si>
  <si>
    <t>1296</t>
  </si>
  <si>
    <t>29/04/1992</t>
  </si>
  <si>
    <t>2445</t>
  </si>
  <si>
    <t>30/12/2001</t>
  </si>
  <si>
    <t>23/03/2002</t>
  </si>
  <si>
    <t>192</t>
  </si>
  <si>
    <t>PONTAL DO PARANA</t>
  </si>
  <si>
    <t>18/01/2000</t>
  </si>
  <si>
    <t>3252</t>
  </si>
  <si>
    <t>11/01/2002</t>
  </si>
  <si>
    <t>23/03/1957</t>
  </si>
  <si>
    <t>BITURUNA</t>
  </si>
  <si>
    <t>23/11/1992</t>
  </si>
  <si>
    <t>SERVIÇO SOCIAL / BACHARELADO (2020 - 2022)</t>
  </si>
  <si>
    <t>2850</t>
  </si>
  <si>
    <t>14/12/2000</t>
  </si>
  <si>
    <t>20/03/2002</t>
  </si>
  <si>
    <t>02/02/2001</t>
  </si>
  <si>
    <t>MATINHOS</t>
  </si>
  <si>
    <t>10/11/1989</t>
  </si>
  <si>
    <t>4188</t>
  </si>
  <si>
    <t>08/10/1976</t>
  </si>
  <si>
    <t>3640</t>
  </si>
  <si>
    <t>03/01/1999</t>
  </si>
  <si>
    <t>03/03/2002</t>
  </si>
  <si>
    <t>14/04/2000</t>
  </si>
  <si>
    <t>08/07/1994</t>
  </si>
  <si>
    <t>4572</t>
  </si>
  <si>
    <t>2316</t>
  </si>
  <si>
    <t>30/07/1998</t>
  </si>
  <si>
    <t>QUINTA DO SOL</t>
  </si>
  <si>
    <t xml:space="preserve">GEOGRAFIA / BACHARELADO (2018 - 2022) </t>
  </si>
  <si>
    <t>2088</t>
  </si>
  <si>
    <t>27/05/2000</t>
  </si>
  <si>
    <t>09/10/2000</t>
  </si>
  <si>
    <t>09/08/2003</t>
  </si>
  <si>
    <t>ASSIS</t>
  </si>
  <si>
    <t>14/07/2000</t>
  </si>
  <si>
    <t>10/10/1998</t>
  </si>
  <si>
    <t>22/01/1997</t>
  </si>
  <si>
    <t>SERVIÇO SOCIAL / BACHARELADO (2012 - 2019)</t>
  </si>
  <si>
    <t>1260</t>
  </si>
  <si>
    <t>04/08/1999</t>
  </si>
  <si>
    <t>936</t>
  </si>
  <si>
    <t>MATEMÁTICA / LICENCIATURA (2014 - 2019)</t>
  </si>
  <si>
    <t>19/05/1998</t>
  </si>
  <si>
    <t>1742</t>
  </si>
  <si>
    <t>18/10/1999</t>
  </si>
  <si>
    <t>GUARAQUECABA</t>
  </si>
  <si>
    <t>19/11/1983</t>
  </si>
  <si>
    <t>21/11/1999</t>
  </si>
  <si>
    <t>690</t>
  </si>
  <si>
    <t>640</t>
  </si>
  <si>
    <t>07/05/2004</t>
  </si>
  <si>
    <t>18/09/1989</t>
  </si>
  <si>
    <t>306</t>
  </si>
  <si>
    <t>ENG. DE PRODUÇÃO AGROINDUSTRIAL / BACHARELADO (2009 - 2022)</t>
  </si>
  <si>
    <t>4386</t>
  </si>
  <si>
    <t>612</t>
  </si>
  <si>
    <t>11/11/1996</t>
  </si>
  <si>
    <t>07/09/2000</t>
  </si>
  <si>
    <t>23/10/2000</t>
  </si>
  <si>
    <t>3098</t>
  </si>
  <si>
    <t>23/01/1996</t>
  </si>
  <si>
    <t>3168</t>
  </si>
  <si>
    <t>16/01/2002</t>
  </si>
  <si>
    <t>17/12/1997</t>
  </si>
  <si>
    <t>29/10/1997</t>
  </si>
  <si>
    <t>2448</t>
  </si>
  <si>
    <t>21/03/1989</t>
  </si>
  <si>
    <t>540</t>
  </si>
  <si>
    <t>05/01/1995</t>
  </si>
  <si>
    <t>09/12/1999</t>
  </si>
  <si>
    <t>SUPERIOR DE ESCULTURA - BACHARELADO (2011 - 2018)</t>
  </si>
  <si>
    <t>2550</t>
  </si>
  <si>
    <t>13/06/2003</t>
  </si>
  <si>
    <t>09/09/2003</t>
  </si>
  <si>
    <t>16/12/1998</t>
  </si>
  <si>
    <t>17/09/1999</t>
  </si>
  <si>
    <t>1050</t>
  </si>
  <si>
    <t>14/09/1999</t>
  </si>
  <si>
    <t>02/07/1990</t>
  </si>
  <si>
    <t>26/02/1994</t>
  </si>
  <si>
    <t>SUPERIOR DE INSTRUMENTO - BACHARELADO (2014 - 2018)</t>
  </si>
  <si>
    <t>2134</t>
  </si>
  <si>
    <t>1054</t>
  </si>
  <si>
    <t>PA</t>
  </si>
  <si>
    <t>21/10/2000</t>
  </si>
  <si>
    <t>FOZ DO IGUACU</t>
  </si>
  <si>
    <t>3880</t>
  </si>
  <si>
    <t>2152</t>
  </si>
  <si>
    <t>08/01/2003</t>
  </si>
  <si>
    <t>02/10/2000</t>
  </si>
  <si>
    <t>02/11/1974</t>
  </si>
  <si>
    <t>1476</t>
  </si>
  <si>
    <t>30/08/1988</t>
  </si>
  <si>
    <t>3584</t>
  </si>
  <si>
    <t>16/04/2002</t>
  </si>
  <si>
    <t>SANTA ISABEL DO IVAI</t>
  </si>
  <si>
    <t>06/02/2004</t>
  </si>
  <si>
    <t>FAZENDA RIO GRANDE</t>
  </si>
  <si>
    <t>4340</t>
  </si>
  <si>
    <t>900</t>
  </si>
  <si>
    <t>05/09/1999</t>
  </si>
  <si>
    <t>22/02/1998</t>
  </si>
  <si>
    <t>24/04/2002</t>
  </si>
  <si>
    <t>1672</t>
  </si>
  <si>
    <t>26/01/1998</t>
  </si>
  <si>
    <t>09/05/1993</t>
  </si>
  <si>
    <t>3984</t>
  </si>
  <si>
    <t>16/03/2004</t>
  </si>
  <si>
    <t xml:space="preserve">SUPERIOR DE INSTRUMENTO - BACHARELADO (2019 - 2022) </t>
  </si>
  <si>
    <t>2618</t>
  </si>
  <si>
    <t>23/05/2004</t>
  </si>
  <si>
    <t>TURISMO E MEIO AMBIENTE (BACHARELADO) (2013 - 2017)</t>
  </si>
  <si>
    <t>13/10/1976</t>
  </si>
  <si>
    <t>12/11/1997</t>
  </si>
  <si>
    <t>3240</t>
  </si>
  <si>
    <t>08/11/2004</t>
  </si>
  <si>
    <t>300</t>
  </si>
  <si>
    <t>06/07/1998</t>
  </si>
  <si>
    <t>195</t>
  </si>
  <si>
    <t>3008</t>
  </si>
  <si>
    <t>3075</t>
  </si>
  <si>
    <t>04/08/2000</t>
  </si>
  <si>
    <t>29/07/1999</t>
  </si>
  <si>
    <t>2008</t>
  </si>
  <si>
    <t>28/10/2004</t>
  </si>
  <si>
    <t>27/07/2001</t>
  </si>
  <si>
    <t>06/08/1989</t>
  </si>
  <si>
    <t>05/02/2001</t>
  </si>
  <si>
    <t>19/08/2002</t>
  </si>
  <si>
    <t>FAXINAL</t>
  </si>
  <si>
    <t>12/09/1998</t>
  </si>
  <si>
    <t>4176</t>
  </si>
  <si>
    <t>2004</t>
  </si>
  <si>
    <t>21/12/2002</t>
  </si>
  <si>
    <t>768</t>
  </si>
  <si>
    <t>3352</t>
  </si>
  <si>
    <t>18/11/1999</t>
  </si>
  <si>
    <t>MATEMÁTICA / LICENCIATURA (2019 - ATUAL)</t>
  </si>
  <si>
    <t>3182</t>
  </si>
  <si>
    <t>11/07/1995</t>
  </si>
  <si>
    <t>1595</t>
  </si>
  <si>
    <t>28/01/2002</t>
  </si>
  <si>
    <t>132</t>
  </si>
  <si>
    <t>19/11/2002</t>
  </si>
  <si>
    <t>18/01/2002</t>
  </si>
  <si>
    <t>08/05/2003</t>
  </si>
  <si>
    <t>26/09/2003</t>
  </si>
  <si>
    <t>14/10/1991</t>
  </si>
  <si>
    <t>27/09/1993</t>
  </si>
  <si>
    <t>22/03/1980</t>
  </si>
  <si>
    <t>14/11/1976</t>
  </si>
  <si>
    <t>102</t>
  </si>
  <si>
    <t>22/12/1988</t>
  </si>
  <si>
    <t>510</t>
  </si>
  <si>
    <t>3120</t>
  </si>
  <si>
    <t>07/10/1996</t>
  </si>
  <si>
    <t>27/08/2004</t>
  </si>
  <si>
    <t>03/09/2004</t>
  </si>
  <si>
    <t>26/11/1981</t>
  </si>
  <si>
    <t>20/01/2001</t>
  </si>
  <si>
    <t>3180</t>
  </si>
  <si>
    <t>28/05/2003</t>
  </si>
  <si>
    <t>08/11/2001</t>
  </si>
  <si>
    <t>05/07/1999</t>
  </si>
  <si>
    <t>140</t>
  </si>
  <si>
    <t>20/11/1992</t>
  </si>
  <si>
    <t>25/03/1999</t>
  </si>
  <si>
    <t>07/05/1986</t>
  </si>
  <si>
    <t>430</t>
  </si>
  <si>
    <t>2190</t>
  </si>
  <si>
    <t>21/11/2000</t>
  </si>
  <si>
    <t>1584</t>
  </si>
  <si>
    <t>15/10/1996</t>
  </si>
  <si>
    <t>11/03/1986</t>
  </si>
  <si>
    <t>27/10/1990</t>
  </si>
  <si>
    <t>08/01/2002</t>
  </si>
  <si>
    <t>1180</t>
  </si>
  <si>
    <t>19/05/2003</t>
  </si>
  <si>
    <t>22/10/2001</t>
  </si>
  <si>
    <t>3º Período</t>
  </si>
  <si>
    <t>442</t>
  </si>
  <si>
    <t>11/10/1998</t>
  </si>
  <si>
    <t>524</t>
  </si>
  <si>
    <t>09/02/1999</t>
  </si>
  <si>
    <t>06/05/1995</t>
  </si>
  <si>
    <t>28/08/2002</t>
  </si>
  <si>
    <t>07/08/1995</t>
  </si>
  <si>
    <t>774</t>
  </si>
  <si>
    <t>BELEM</t>
  </si>
  <si>
    <t>1360</t>
  </si>
  <si>
    <t>06/03/2003</t>
  </si>
  <si>
    <t>MARECHAL CANDIDO RONDON</t>
  </si>
  <si>
    <t>06/07/1995</t>
  </si>
  <si>
    <t>04/09/1996</t>
  </si>
  <si>
    <t>19/12/1995</t>
  </si>
  <si>
    <t>PIRAI DO SUL</t>
  </si>
  <si>
    <t>25/09/2004</t>
  </si>
  <si>
    <t>CAMBE</t>
  </si>
  <si>
    <t>15/12/2001</t>
  </si>
  <si>
    <t>03/10/1995</t>
  </si>
  <si>
    <t>2726</t>
  </si>
  <si>
    <t>20/01/1991</t>
  </si>
  <si>
    <t>25/07/1989</t>
  </si>
  <si>
    <t>2340</t>
  </si>
  <si>
    <t>31/12/1998</t>
  </si>
  <si>
    <t>697</t>
  </si>
  <si>
    <t>03/09/1999</t>
  </si>
  <si>
    <t>29/08/2000</t>
  </si>
  <si>
    <t>3760</t>
  </si>
  <si>
    <t>1620</t>
  </si>
  <si>
    <t>14/03/2003</t>
  </si>
  <si>
    <t>400</t>
  </si>
  <si>
    <t>136</t>
  </si>
  <si>
    <t>11/02/1982</t>
  </si>
  <si>
    <t>05/11/1990</t>
  </si>
  <si>
    <t>CAMPINA DA LAGOA</t>
  </si>
  <si>
    <t>12/12/1980</t>
  </si>
  <si>
    <t>2584</t>
  </si>
  <si>
    <t>210</t>
  </si>
  <si>
    <t>629</t>
  </si>
  <si>
    <t>24/08/2001</t>
  </si>
  <si>
    <t>1150</t>
  </si>
  <si>
    <t>26/06/1992</t>
  </si>
  <si>
    <t>2942</t>
  </si>
  <si>
    <t>20/10/1998</t>
  </si>
  <si>
    <t>28/05/1986</t>
  </si>
  <si>
    <t>10/03/1986</t>
  </si>
  <si>
    <t>17/08/1994</t>
  </si>
  <si>
    <t>05/01/2000</t>
  </si>
  <si>
    <t>01/02/1998</t>
  </si>
  <si>
    <t>29/11/1998</t>
  </si>
  <si>
    <t>21/10/1992</t>
  </si>
  <si>
    <t>17/05/2002</t>
  </si>
  <si>
    <t>990</t>
  </si>
  <si>
    <t>984</t>
  </si>
  <si>
    <t>29/01/1983</t>
  </si>
  <si>
    <t>01/11/2000</t>
  </si>
  <si>
    <t>08/01/2000</t>
  </si>
  <si>
    <t>2822</t>
  </si>
  <si>
    <t>24/03/1992</t>
  </si>
  <si>
    <t>02/11/2003</t>
  </si>
  <si>
    <t>HISTÓRIA / LICENCIATURA (2011 - 2019)</t>
  </si>
  <si>
    <t>1152</t>
  </si>
  <si>
    <t>05/04/2004</t>
  </si>
  <si>
    <t>11/09/1996</t>
  </si>
  <si>
    <t>HISTÓRIA / LICENCIATURA (2020 - 2022)</t>
  </si>
  <si>
    <t>3276</t>
  </si>
  <si>
    <t>26/12/1987</t>
  </si>
  <si>
    <t>1411</t>
  </si>
  <si>
    <t>17/07/2000</t>
  </si>
  <si>
    <t>07/09/1994</t>
  </si>
  <si>
    <t>07/06/2000</t>
  </si>
  <si>
    <t>10/11/1995</t>
  </si>
  <si>
    <t>24/10/1997</t>
  </si>
  <si>
    <t>13/10/2000</t>
  </si>
  <si>
    <t>16/09/1988</t>
  </si>
  <si>
    <t>3330</t>
  </si>
  <si>
    <t>27/07/1995</t>
  </si>
  <si>
    <t>MATEMÁTICA / LICENCIATURA (2011 - 2018)</t>
  </si>
  <si>
    <t>3344</t>
  </si>
  <si>
    <t>2304</t>
  </si>
  <si>
    <t>17/12/2002</t>
  </si>
  <si>
    <t>18/09/1997</t>
  </si>
  <si>
    <t>13/06/2001</t>
  </si>
  <si>
    <t>2160</t>
  </si>
  <si>
    <t>11/02/2004</t>
  </si>
  <si>
    <t>29/01/1991</t>
  </si>
  <si>
    <t>25/11/1988</t>
  </si>
  <si>
    <t>1041</t>
  </si>
  <si>
    <t>19/05/1999</t>
  </si>
  <si>
    <t>24/06/2002</t>
  </si>
  <si>
    <t>06/02/1980</t>
  </si>
  <si>
    <t>15/01/2004</t>
  </si>
  <si>
    <t>11/08/1994</t>
  </si>
  <si>
    <t>3562</t>
  </si>
  <si>
    <t>3388</t>
  </si>
  <si>
    <t>12/02/2000</t>
  </si>
  <si>
    <t>31/05/1996</t>
  </si>
  <si>
    <t>17/01/2001</t>
  </si>
  <si>
    <t>1780</t>
  </si>
  <si>
    <t>27/03/1985</t>
  </si>
  <si>
    <t>IRINEOPOLIS</t>
  </si>
  <si>
    <t>15/04/1999</t>
  </si>
  <si>
    <t>SAO PEDRO DO IVAI</t>
  </si>
  <si>
    <t>LETRAS - PORTUGUÊS / LICENCIATURA (2013 - 2018)</t>
  </si>
  <si>
    <t>2740</t>
  </si>
  <si>
    <t>18/10/1994</t>
  </si>
  <si>
    <t>05/04/2002</t>
  </si>
  <si>
    <t>ITUIUTABA</t>
  </si>
  <si>
    <t>11/02/1999</t>
  </si>
  <si>
    <t>MAFRA</t>
  </si>
  <si>
    <t>26/03/2002</t>
  </si>
  <si>
    <t>11/09/1994</t>
  </si>
  <si>
    <t>4032</t>
  </si>
  <si>
    <t>04/09/2004</t>
  </si>
  <si>
    <t>26/12/1998</t>
  </si>
  <si>
    <t>11/05/2001</t>
  </si>
  <si>
    <t>09/06/1999</t>
  </si>
  <si>
    <t>20/06/2000</t>
  </si>
  <si>
    <t>04/06/1995</t>
  </si>
  <si>
    <t>22/02/2000</t>
  </si>
  <si>
    <t>18/02/1993</t>
  </si>
  <si>
    <t>08/07/2004</t>
  </si>
  <si>
    <t>12/03/1963</t>
  </si>
  <si>
    <t>09/09/1994</t>
  </si>
  <si>
    <t>10/04/2004</t>
  </si>
  <si>
    <t>25/02/1984</t>
  </si>
  <si>
    <t xml:space="preserve">Distúrbios de Aprendizagem </t>
  </si>
  <si>
    <t>02/08/1986</t>
  </si>
  <si>
    <t>10/07/1999</t>
  </si>
  <si>
    <t>26/10/1998</t>
  </si>
  <si>
    <t>14/06/1999</t>
  </si>
  <si>
    <t>MALLET</t>
  </si>
  <si>
    <t>10/07/1989</t>
  </si>
  <si>
    <t>3512</t>
  </si>
  <si>
    <t>15/05/1998</t>
  </si>
  <si>
    <t>ROSANA</t>
  </si>
  <si>
    <t>15/11/2004</t>
  </si>
  <si>
    <t>09/05/1990</t>
  </si>
  <si>
    <t xml:space="preserve">MATEMÁTICA / LICENCIATURA (2018 - 2021) </t>
  </si>
  <si>
    <t>22/06/1947</t>
  </si>
  <si>
    <t>09/04/2002</t>
  </si>
  <si>
    <t>03/02/2000</t>
  </si>
  <si>
    <t>26/08/1998</t>
  </si>
  <si>
    <t>22/09/2002</t>
  </si>
  <si>
    <t>31/10/2000</t>
  </si>
  <si>
    <t>24/01/2000</t>
  </si>
  <si>
    <t>630</t>
  </si>
  <si>
    <t>09/02/2004</t>
  </si>
  <si>
    <t>TUNEIRAS DO OESTE</t>
  </si>
  <si>
    <t>08/04/1997</t>
  </si>
  <si>
    <t>11/05/1998</t>
  </si>
  <si>
    <t>16/09/1998</t>
  </si>
  <si>
    <t>1188</t>
  </si>
  <si>
    <t>25/12/1997</t>
  </si>
  <si>
    <t>21/10/1988</t>
  </si>
  <si>
    <t>28/04/2001</t>
  </si>
  <si>
    <t>3162</t>
  </si>
  <si>
    <t>15/09/1998</t>
  </si>
  <si>
    <t>08/03/2000</t>
  </si>
  <si>
    <t>270</t>
  </si>
  <si>
    <t>4168</t>
  </si>
  <si>
    <t>12/06/2002</t>
  </si>
  <si>
    <t>SANTO ANTONIO DE PADUA</t>
  </si>
  <si>
    <t>27/03/1998</t>
  </si>
  <si>
    <t>2700</t>
  </si>
  <si>
    <t>27/04/1998</t>
  </si>
  <si>
    <t>3007</t>
  </si>
  <si>
    <t>13/07/1997</t>
  </si>
  <si>
    <t>21/04/1998</t>
  </si>
  <si>
    <t>12/02/1998</t>
  </si>
  <si>
    <t>2100</t>
  </si>
  <si>
    <t>25/02/2003</t>
  </si>
  <si>
    <t>12/11/2002</t>
  </si>
  <si>
    <t>22/01/2001</t>
  </si>
  <si>
    <t>4232</t>
  </si>
  <si>
    <t>14/07/1988</t>
  </si>
  <si>
    <t>2016</t>
  </si>
  <si>
    <t>04/11/2003</t>
  </si>
  <si>
    <t>03/12/2003</t>
  </si>
  <si>
    <t>JOINVILLE</t>
  </si>
  <si>
    <t>13/01/2000</t>
  </si>
  <si>
    <t>10/05/1996</t>
  </si>
  <si>
    <t>10/12/1980</t>
  </si>
  <si>
    <t>27/02/2002</t>
  </si>
  <si>
    <t>Indígena</t>
  </si>
  <si>
    <t xml:space="preserve">DANÇA / LICENCIATURA (2021 - 2022) </t>
  </si>
  <si>
    <t>3350</t>
  </si>
  <si>
    <t>3408</t>
  </si>
  <si>
    <t>05/02/1994</t>
  </si>
  <si>
    <t>ADMINISTRAÇÃO / BACHARELADO "A" (2008 - 2015)</t>
  </si>
  <si>
    <t>3232</t>
  </si>
  <si>
    <t>2816</t>
  </si>
  <si>
    <t>06/12/2000</t>
  </si>
  <si>
    <t>13/10/1994</t>
  </si>
  <si>
    <t>2802</t>
  </si>
  <si>
    <t>222</t>
  </si>
  <si>
    <t>16/06/1997</t>
  </si>
  <si>
    <t>GUAIRA</t>
  </si>
  <si>
    <t>04/02/2001</t>
  </si>
  <si>
    <t>MARILENA</t>
  </si>
  <si>
    <t>2232</t>
  </si>
  <si>
    <t>20/06/1999</t>
  </si>
  <si>
    <t>25/09/1996</t>
  </si>
  <si>
    <t>10/06/2000</t>
  </si>
  <si>
    <t>1290</t>
  </si>
  <si>
    <t>15/02/2002</t>
  </si>
  <si>
    <t>28/04/2000</t>
  </si>
  <si>
    <t>03/04/1994</t>
  </si>
  <si>
    <t>20/02/2002</t>
  </si>
  <si>
    <t>SORRISO</t>
  </si>
  <si>
    <t>24/06/1998</t>
  </si>
  <si>
    <t>09/07/2000</t>
  </si>
  <si>
    <t>05/11/1995</t>
  </si>
  <si>
    <t>LETRAS - PORTUGUÊS E INGLÊS / LICENCIATURA (2010 - 2018)</t>
  </si>
  <si>
    <t>2292</t>
  </si>
  <si>
    <t>13/08/1988</t>
  </si>
  <si>
    <t>Matrícula Especial em Disciplinas Isoladas</t>
  </si>
  <si>
    <t>03/03/1997</t>
  </si>
  <si>
    <t>1905</t>
  </si>
  <si>
    <t>04/12/1978</t>
  </si>
  <si>
    <t>4416</t>
  </si>
  <si>
    <t>CIÊNCIA DA COMPUTAÇÃO / BACHARELADO</t>
  </si>
  <si>
    <t>30/07/1988</t>
  </si>
  <si>
    <t>05/04/1999</t>
  </si>
  <si>
    <t>1224</t>
  </si>
  <si>
    <t>07/09/1988</t>
  </si>
  <si>
    <t>QUERENCIA DO NORTE</t>
  </si>
  <si>
    <t>30/01/2001</t>
  </si>
  <si>
    <t>29/05/2002</t>
  </si>
  <si>
    <t>3102</t>
  </si>
  <si>
    <t>17/02/1980</t>
  </si>
  <si>
    <t>2555</t>
  </si>
  <si>
    <t>27/09/1999</t>
  </si>
  <si>
    <t>07/07/1999</t>
  </si>
  <si>
    <t>1847</t>
  </si>
  <si>
    <t>05/11/2001</t>
  </si>
  <si>
    <t>2280</t>
  </si>
  <si>
    <t>345</t>
  </si>
  <si>
    <t>17/01/1979</t>
  </si>
  <si>
    <t>15/08/1978</t>
  </si>
  <si>
    <t>3336</t>
  </si>
  <si>
    <t>21/06/1997</t>
  </si>
  <si>
    <t>NOVA IGUACU</t>
  </si>
  <si>
    <t>2238</t>
  </si>
  <si>
    <t>15/11/2002</t>
  </si>
  <si>
    <t>1122</t>
  </si>
  <si>
    <t>24/12/1999</t>
  </si>
  <si>
    <t>3582</t>
  </si>
  <si>
    <t>2664</t>
  </si>
  <si>
    <t>21/09/2004</t>
  </si>
  <si>
    <t>19/09/2001</t>
  </si>
  <si>
    <t>28/08/2001</t>
  </si>
  <si>
    <t>02/10/1998</t>
  </si>
  <si>
    <t>30/06/2000</t>
  </si>
  <si>
    <t>3540</t>
  </si>
  <si>
    <t>2072</t>
  </si>
  <si>
    <t>23/07/1996</t>
  </si>
  <si>
    <t>21/05/2001</t>
  </si>
  <si>
    <t>3440</t>
  </si>
  <si>
    <t>JURANDA</t>
  </si>
  <si>
    <t>21/03/1995</t>
  </si>
  <si>
    <t>BOA ESPERANCA</t>
  </si>
  <si>
    <t>01/06/1995</t>
  </si>
  <si>
    <t>ITAUNA DO SUL</t>
  </si>
  <si>
    <t>10/10/2002</t>
  </si>
  <si>
    <t>04/09/1997</t>
  </si>
  <si>
    <t>21/06/1993</t>
  </si>
  <si>
    <t>03/09/1996</t>
  </si>
  <si>
    <t>3316</t>
  </si>
  <si>
    <t>02/01/1994</t>
  </si>
  <si>
    <t>1170</t>
  </si>
  <si>
    <t>14/06/1997</t>
  </si>
  <si>
    <t xml:space="preserve">Baixa Visão Autismo Distúrbios de Aprendizagem </t>
  </si>
  <si>
    <t>16/12/1995</t>
  </si>
  <si>
    <t>GUAIRACA</t>
  </si>
  <si>
    <t>05/03/1998</t>
  </si>
  <si>
    <t>10/12/1996</t>
  </si>
  <si>
    <t>06/10/2003</t>
  </si>
  <si>
    <t>06/01/1993</t>
  </si>
  <si>
    <t>2730</t>
  </si>
  <si>
    <t>01/01/2001</t>
  </si>
  <si>
    <t>04/05/2003</t>
  </si>
  <si>
    <t>2396</t>
  </si>
  <si>
    <t>03/12/2004</t>
  </si>
  <si>
    <t>18/05/1999</t>
  </si>
  <si>
    <t>26/09/1997</t>
  </si>
  <si>
    <t>3564</t>
  </si>
  <si>
    <t>10/02/2004</t>
  </si>
  <si>
    <t>26/07/1997</t>
  </si>
  <si>
    <t>1020</t>
  </si>
  <si>
    <t>11/09/2002</t>
  </si>
  <si>
    <t>21/06/1991</t>
  </si>
  <si>
    <t>CIANORTE</t>
  </si>
  <si>
    <t>1386</t>
  </si>
  <si>
    <t>13/04/2004</t>
  </si>
  <si>
    <t>21/07/1989</t>
  </si>
  <si>
    <t>310</t>
  </si>
  <si>
    <t>19/09/1982</t>
  </si>
  <si>
    <t>1241</t>
  </si>
  <si>
    <t xml:space="preserve">HISTÓRIA / LICENCIATURA (2018 - 2021) </t>
  </si>
  <si>
    <t>3768</t>
  </si>
  <si>
    <t>05/10/2000</t>
  </si>
  <si>
    <t>03/04/2003</t>
  </si>
  <si>
    <t>09/05/1997</t>
  </si>
  <si>
    <t>15/03/1998</t>
  </si>
  <si>
    <t>19/01/1998</t>
  </si>
  <si>
    <t>1772</t>
  </si>
  <si>
    <t>10/06/1979</t>
  </si>
  <si>
    <t>04/10/1995</t>
  </si>
  <si>
    <t>16/10/2003</t>
  </si>
  <si>
    <t>INAJA</t>
  </si>
  <si>
    <t>05/06/1970</t>
  </si>
  <si>
    <t>02/06/1992</t>
  </si>
  <si>
    <t>22/08/2002</t>
  </si>
  <si>
    <t>01/10/1999</t>
  </si>
  <si>
    <t>5º Período</t>
  </si>
  <si>
    <t>1156</t>
  </si>
  <si>
    <t>27/02/1995</t>
  </si>
  <si>
    <t>15/06/1988</t>
  </si>
  <si>
    <t>31/05/2004</t>
  </si>
  <si>
    <t>26/12/1999</t>
  </si>
  <si>
    <t>02/04/1990</t>
  </si>
  <si>
    <t>10/02/1998</t>
  </si>
  <si>
    <t xml:space="preserve">Altas Habilidades/Superdotado </t>
  </si>
  <si>
    <t>1496</t>
  </si>
  <si>
    <t>27/09/2003</t>
  </si>
  <si>
    <t>204</t>
  </si>
  <si>
    <t>27/04/2004</t>
  </si>
  <si>
    <t>06/03/1998</t>
  </si>
  <si>
    <t>LETRAS - ESPANHOL / LICENCIATURA (2019 - ATUAL)</t>
  </si>
  <si>
    <t>3090</t>
  </si>
  <si>
    <t>13/02/1999</t>
  </si>
  <si>
    <t>10/06/1954</t>
  </si>
  <si>
    <t>04/10/2001</t>
  </si>
  <si>
    <t>11/10/1994</t>
  </si>
  <si>
    <t>20/07/2003</t>
  </si>
  <si>
    <t>08/06/1999</t>
  </si>
  <si>
    <t>3571</t>
  </si>
  <si>
    <t>19/11/1998</t>
  </si>
  <si>
    <t>BOM SUCESSO</t>
  </si>
  <si>
    <t>1600</t>
  </si>
  <si>
    <t>23/04/2002</t>
  </si>
  <si>
    <t>01/02/2000</t>
  </si>
  <si>
    <t>CIDADE GAUCHA</t>
  </si>
  <si>
    <t>20/08/2004</t>
  </si>
  <si>
    <t>23/03/2000</t>
  </si>
  <si>
    <t>30/04/2004</t>
  </si>
  <si>
    <t>01/03/1988</t>
  </si>
  <si>
    <t>24/10/1998</t>
  </si>
  <si>
    <t>3208</t>
  </si>
  <si>
    <t>27/12/1997</t>
  </si>
  <si>
    <t>22/10/1995</t>
  </si>
  <si>
    <t>26/09/2004</t>
  </si>
  <si>
    <t>19/06/2002</t>
  </si>
  <si>
    <t>18/04/2002</t>
  </si>
  <si>
    <t>17/12/1974</t>
  </si>
  <si>
    <t>06/05/1991</t>
  </si>
  <si>
    <t>14/05/1999</t>
  </si>
  <si>
    <t>578</t>
  </si>
  <si>
    <t>01/02/2002</t>
  </si>
  <si>
    <t>27/08/1989</t>
  </si>
  <si>
    <t>1530</t>
  </si>
  <si>
    <t>31/07/1993</t>
  </si>
  <si>
    <t>ALTONIA</t>
  </si>
  <si>
    <t>21/02/2004</t>
  </si>
  <si>
    <t>1390</t>
  </si>
  <si>
    <t>17/05/2001</t>
  </si>
  <si>
    <t>17/07/1989</t>
  </si>
  <si>
    <t>SANTA MARGARIDA</t>
  </si>
  <si>
    <t>24/02/1991</t>
  </si>
  <si>
    <t>30/06/1999</t>
  </si>
  <si>
    <t>06/12/1995</t>
  </si>
  <si>
    <t>714</t>
  </si>
  <si>
    <t>18/02/2003</t>
  </si>
  <si>
    <t>07/02/1998</t>
  </si>
  <si>
    <t>18/10/1995</t>
  </si>
  <si>
    <t>03/02/2004</t>
  </si>
  <si>
    <t>3714</t>
  </si>
  <si>
    <t>07/02/2002</t>
  </si>
  <si>
    <t>15/02/1971</t>
  </si>
  <si>
    <t>12/04/1995</t>
  </si>
  <si>
    <t>2025</t>
  </si>
  <si>
    <t>16/07/1999</t>
  </si>
  <si>
    <t>RIO AZUL</t>
  </si>
  <si>
    <t>13/11/1998</t>
  </si>
  <si>
    <t>05/01/1994</t>
  </si>
  <si>
    <t>01/09/1982</t>
  </si>
  <si>
    <t>1944</t>
  </si>
  <si>
    <t>2916</t>
  </si>
  <si>
    <t>09/11/1997</t>
  </si>
  <si>
    <t>02/09/1981</t>
  </si>
  <si>
    <t>03/08/1999</t>
  </si>
  <si>
    <t>14/10/1999</t>
  </si>
  <si>
    <t>08/03/1999</t>
  </si>
  <si>
    <t>18/06/1999</t>
  </si>
  <si>
    <t>14/03/1994</t>
  </si>
  <si>
    <t>2628</t>
  </si>
  <si>
    <t>14/09/2003</t>
  </si>
  <si>
    <t>12/06/2001</t>
  </si>
  <si>
    <t>17/03/1992</t>
  </si>
  <si>
    <t>27/11/2000</t>
  </si>
  <si>
    <t>02/06/1998</t>
  </si>
  <si>
    <t>390</t>
  </si>
  <si>
    <t>20/06/1997</t>
  </si>
  <si>
    <t>1768</t>
  </si>
  <si>
    <t>17/02/1999</t>
  </si>
  <si>
    <t>13/01/1999</t>
  </si>
  <si>
    <t>2278</t>
  </si>
  <si>
    <t>03/02/1996</t>
  </si>
  <si>
    <t>780</t>
  </si>
  <si>
    <t>30/08/2004</t>
  </si>
  <si>
    <t>16/03/2000</t>
  </si>
  <si>
    <t>03/06/2002</t>
  </si>
  <si>
    <t>05/05/1987</t>
  </si>
  <si>
    <t>06/03/2001</t>
  </si>
  <si>
    <t>20/02/2001</t>
  </si>
  <si>
    <t>27/04/1977</t>
  </si>
  <si>
    <t>GEOGRAFIA / LICENCIATURA (2008 - 2017)</t>
  </si>
  <si>
    <t>3698</t>
  </si>
  <si>
    <t>20/10/2002</t>
  </si>
  <si>
    <t>31/10/1995</t>
  </si>
  <si>
    <t>17/02/1979</t>
  </si>
  <si>
    <t>23/12/2002</t>
  </si>
  <si>
    <t>31/12/2003</t>
  </si>
  <si>
    <t>18/09/2001</t>
  </si>
  <si>
    <t>16/02/2001</t>
  </si>
  <si>
    <t>18/11/1998</t>
  </si>
  <si>
    <t>04/05/1999</t>
  </si>
  <si>
    <t>17/09/2002</t>
  </si>
  <si>
    <t>24/07/1991</t>
  </si>
  <si>
    <t>21/02/2000</t>
  </si>
  <si>
    <t>08/09/1999</t>
  </si>
  <si>
    <t>13/06/2002</t>
  </si>
  <si>
    <t>08/06/1994</t>
  </si>
  <si>
    <t>26/04/2000</t>
  </si>
  <si>
    <t>04/05/1990</t>
  </si>
  <si>
    <t>10/02/2000</t>
  </si>
  <si>
    <t>17/08/2001</t>
  </si>
  <si>
    <t>29/10/2004</t>
  </si>
  <si>
    <t>28/10/2001</t>
  </si>
  <si>
    <t>28/06/1985</t>
  </si>
  <si>
    <t>2920</t>
  </si>
  <si>
    <t>22/03/2001</t>
  </si>
  <si>
    <t>24/11/1992</t>
  </si>
  <si>
    <t>17/11/2003</t>
  </si>
  <si>
    <t>12/04/1992</t>
  </si>
  <si>
    <t>31/08/2001</t>
  </si>
  <si>
    <t>31/10/2002</t>
  </si>
  <si>
    <t>21/10/2003</t>
  </si>
  <si>
    <t>07/09/2004</t>
  </si>
  <si>
    <t>18/09/2004</t>
  </si>
  <si>
    <t>650</t>
  </si>
  <si>
    <t>30/03/2000</t>
  </si>
  <si>
    <t>21/02/1975</t>
  </si>
  <si>
    <t>6º Período</t>
  </si>
  <si>
    <t>1394</t>
  </si>
  <si>
    <t>12/05/2001</t>
  </si>
  <si>
    <t>03/02/2001</t>
  </si>
  <si>
    <t>11/02/1989</t>
  </si>
  <si>
    <t>2952</t>
  </si>
  <si>
    <t>05/04/2003</t>
  </si>
  <si>
    <t>17/10/1992</t>
  </si>
  <si>
    <t>15/02/1992</t>
  </si>
  <si>
    <t>23/05/1990</t>
  </si>
  <si>
    <t>02/07/2004</t>
  </si>
  <si>
    <t>GUARATUBA</t>
  </si>
  <si>
    <t>05/09/1982</t>
  </si>
  <si>
    <t>3345</t>
  </si>
  <si>
    <t>27/12/1991</t>
  </si>
  <si>
    <t>3574</t>
  </si>
  <si>
    <t>05/01/1997</t>
  </si>
  <si>
    <t>05/07/2003</t>
  </si>
  <si>
    <t>NOVA CANTU</t>
  </si>
  <si>
    <t>26/07/1996</t>
  </si>
  <si>
    <t>28/07/1993</t>
  </si>
  <si>
    <t>20/06/1994</t>
  </si>
  <si>
    <t>05/09/1993</t>
  </si>
  <si>
    <t>02/06/1999</t>
  </si>
  <si>
    <t>2790</t>
  </si>
  <si>
    <t>07/04/1998</t>
  </si>
  <si>
    <t>14/05/2004</t>
  </si>
  <si>
    <t>04/09/2002</t>
  </si>
  <si>
    <t>05/09/1998</t>
  </si>
  <si>
    <t>3704</t>
  </si>
  <si>
    <t>27/03/1999</t>
  </si>
  <si>
    <t>11/04/1996</t>
  </si>
  <si>
    <t>07/02/1991</t>
  </si>
  <si>
    <t>14/07/1997</t>
  </si>
  <si>
    <t>08/02/2004</t>
  </si>
  <si>
    <t>09/06/1993</t>
  </si>
  <si>
    <t>11/07/2001</t>
  </si>
  <si>
    <t>25/08/2002</t>
  </si>
  <si>
    <t>30/12/1985</t>
  </si>
  <si>
    <t>22/07/2001</t>
  </si>
  <si>
    <t>02/09/1982</t>
  </si>
  <si>
    <t>09/06/1995</t>
  </si>
  <si>
    <t>28/02/1989</t>
  </si>
  <si>
    <t>24/01/1985</t>
  </si>
  <si>
    <t>SUPERIOR DE CANTO - BACHARELADO  (2016 - 2021)</t>
  </si>
  <si>
    <t>2858</t>
  </si>
  <si>
    <t>1870</t>
  </si>
  <si>
    <t>20/12/1994</t>
  </si>
  <si>
    <t>09/09/1998</t>
  </si>
  <si>
    <t>30/04/1994</t>
  </si>
  <si>
    <t>28/02/1956</t>
  </si>
  <si>
    <t>21/07/2003</t>
  </si>
  <si>
    <t>27/01/1980</t>
  </si>
  <si>
    <t>28/06/2004</t>
  </si>
  <si>
    <t>28/10/1999</t>
  </si>
  <si>
    <t>07/10/1999</t>
  </si>
  <si>
    <t>01/01/2002</t>
  </si>
  <si>
    <t>04/02/1997</t>
  </si>
  <si>
    <t>19/04/1995</t>
  </si>
  <si>
    <t>01/01/1996</t>
  </si>
  <si>
    <t>09/01/2001</t>
  </si>
  <si>
    <t>18/12/1997</t>
  </si>
  <si>
    <t>26/05/2003</t>
  </si>
  <si>
    <t>22/12/2000</t>
  </si>
  <si>
    <t>10/10/2004</t>
  </si>
  <si>
    <t>01/07/1998</t>
  </si>
  <si>
    <t>CIÊNCIAS BIOLÓGICAS / BACHARELADO (2010 - 2017)</t>
  </si>
  <si>
    <t>2393</t>
  </si>
  <si>
    <t>22/02/1996</t>
  </si>
  <si>
    <t>2686</t>
  </si>
  <si>
    <t>21/10/1996</t>
  </si>
  <si>
    <t>3436</t>
  </si>
  <si>
    <t>06/05/2000</t>
  </si>
  <si>
    <t>2610</t>
  </si>
  <si>
    <t>27/03/2000</t>
  </si>
  <si>
    <t>16/02/1989</t>
  </si>
  <si>
    <t>05/05/2004</t>
  </si>
  <si>
    <t>04/12/2001</t>
  </si>
  <si>
    <t>29/03/1999</t>
  </si>
  <si>
    <t>18/12/2001</t>
  </si>
  <si>
    <t>05/06/1990</t>
  </si>
  <si>
    <t>12/02/1999</t>
  </si>
  <si>
    <t>LETRAS - INGLÊS / LICENCIATURA (2019 - 2021)</t>
  </si>
  <si>
    <t>21/02/1972</t>
  </si>
  <si>
    <t>285</t>
  </si>
  <si>
    <t>18/02/1992</t>
  </si>
  <si>
    <t>31/03/1998</t>
  </si>
  <si>
    <t>11/09/2000</t>
  </si>
  <si>
    <t>07/03/2000</t>
  </si>
  <si>
    <t>908</t>
  </si>
  <si>
    <t>03/08/1997</t>
  </si>
  <si>
    <t>20/08/1997</t>
  </si>
  <si>
    <t>26/12/1989</t>
  </si>
  <si>
    <t>05/10/1995</t>
  </si>
  <si>
    <t>17/10/2003</t>
  </si>
  <si>
    <t>10/07/1997</t>
  </si>
  <si>
    <t>03/04/2000</t>
  </si>
  <si>
    <t>17/11/1987</t>
  </si>
  <si>
    <t>21/06/1994</t>
  </si>
  <si>
    <t>08/01/2004</t>
  </si>
  <si>
    <t>15/03/2003</t>
  </si>
  <si>
    <t>23/06/1997</t>
  </si>
  <si>
    <t>TAPEJARA</t>
  </si>
  <si>
    <t>INDIANOPOLIS</t>
  </si>
  <si>
    <t>26/08/1995</t>
  </si>
  <si>
    <t>20/06/1998</t>
  </si>
  <si>
    <t>11/12/2003</t>
  </si>
  <si>
    <t>11/11/1970</t>
  </si>
  <si>
    <t>05/06/2002</t>
  </si>
  <si>
    <t>MUSEOLOGIA - BACHARELADO (2019 - 2021)</t>
  </si>
  <si>
    <t>2735</t>
  </si>
  <si>
    <t>07/04/1980</t>
  </si>
  <si>
    <t>23/11/2000</t>
  </si>
  <si>
    <t>ALTAMIRA DO PARANA</t>
  </si>
  <si>
    <t>21/06/1989</t>
  </si>
  <si>
    <t>30/08/1999</t>
  </si>
  <si>
    <t>04/05/2001</t>
  </si>
  <si>
    <t>24/11/2000</t>
  </si>
  <si>
    <t>27/03/1995</t>
  </si>
  <si>
    <t>09/11/2001</t>
  </si>
  <si>
    <t>07/05/1994</t>
  </si>
  <si>
    <t>1608</t>
  </si>
  <si>
    <t>10/11/1994</t>
  </si>
  <si>
    <t>21/07/2000</t>
  </si>
  <si>
    <t>28/06/1993</t>
  </si>
  <si>
    <t>11/07/1998</t>
  </si>
  <si>
    <t>28/07/1996</t>
  </si>
  <si>
    <t>08/08/1984</t>
  </si>
  <si>
    <t>QUÍMICA / LICENCIATURA - Vespertino (2011 - 2017)</t>
  </si>
  <si>
    <t>14/06/1993</t>
  </si>
  <si>
    <t>27/10/1989</t>
  </si>
  <si>
    <t>01/04/1992</t>
  </si>
  <si>
    <t>3020</t>
  </si>
  <si>
    <t>06/07/2002</t>
  </si>
  <si>
    <t>24/06/2004</t>
  </si>
  <si>
    <t>16/01/2003</t>
  </si>
  <si>
    <t>10/05/1987</t>
  </si>
  <si>
    <t>19/02/1992</t>
  </si>
  <si>
    <t>05/07/2000</t>
  </si>
  <si>
    <t>21/12/2004</t>
  </si>
  <si>
    <t>15/04/2002</t>
  </si>
  <si>
    <t>04/01/1980</t>
  </si>
  <si>
    <t>3165</t>
  </si>
  <si>
    <t>1005</t>
  </si>
  <si>
    <t>NITEROI</t>
  </si>
  <si>
    <t>25/02/1999</t>
  </si>
  <si>
    <t>29/09/1991</t>
  </si>
  <si>
    <t>272</t>
  </si>
  <si>
    <t>15/02/2000</t>
  </si>
  <si>
    <t>28/07/1981</t>
  </si>
  <si>
    <t>03/04/1987</t>
  </si>
  <si>
    <t>18/12/2002</t>
  </si>
  <si>
    <t>06/02/1986</t>
  </si>
  <si>
    <t>2807</t>
  </si>
  <si>
    <t>1397</t>
  </si>
  <si>
    <t>22/06/1992</t>
  </si>
  <si>
    <t>19/03/2001</t>
  </si>
  <si>
    <t>520</t>
  </si>
  <si>
    <t>01/05/1993</t>
  </si>
  <si>
    <t>29/06/1996</t>
  </si>
  <si>
    <t>17/04/1985</t>
  </si>
  <si>
    <t>490</t>
  </si>
  <si>
    <t>21/04/1999</t>
  </si>
  <si>
    <t>30/07/2004</t>
  </si>
  <si>
    <t>10/04/2001</t>
  </si>
  <si>
    <t>24/09/1995</t>
  </si>
  <si>
    <t>09/09/1993</t>
  </si>
  <si>
    <t>1500</t>
  </si>
  <si>
    <t>21/08/1982</t>
  </si>
  <si>
    <t>MA</t>
  </si>
  <si>
    <t>23/09/1978</t>
  </si>
  <si>
    <t>SANTO ANTONIO DO CAIUA</t>
  </si>
  <si>
    <t>1404</t>
  </si>
  <si>
    <t>14/03/1967</t>
  </si>
  <si>
    <t>SUPERIOR DE PINTURA - BACHARELADO (2016 - 2018)</t>
  </si>
  <si>
    <t>05/02/1992</t>
  </si>
  <si>
    <t>15/07/1999</t>
  </si>
  <si>
    <t>05/11/1991</t>
  </si>
  <si>
    <t>05/05/1998</t>
  </si>
  <si>
    <t>3003</t>
  </si>
  <si>
    <t>20/01/1998</t>
  </si>
  <si>
    <t>15/01/2002</t>
  </si>
  <si>
    <t>13/08/2000</t>
  </si>
  <si>
    <t>3520</t>
  </si>
  <si>
    <t>2540</t>
  </si>
  <si>
    <t>17/03/1970</t>
  </si>
  <si>
    <t>20/03/1993</t>
  </si>
  <si>
    <t>25/02/2002</t>
  </si>
  <si>
    <t>11/03/1997</t>
  </si>
  <si>
    <t>02/08/1991</t>
  </si>
  <si>
    <t>10/04/1982</t>
  </si>
  <si>
    <t>1730</t>
  </si>
  <si>
    <t>25/03/1989</t>
  </si>
  <si>
    <t>1116</t>
  </si>
  <si>
    <t>29/04/2002</t>
  </si>
  <si>
    <t>14/01/1991</t>
  </si>
  <si>
    <t>07/02/1997</t>
  </si>
  <si>
    <t>01/04/1997</t>
  </si>
  <si>
    <t>21/03/1998</t>
  </si>
  <si>
    <t>04/08/1995</t>
  </si>
  <si>
    <t>19/08/1998</t>
  </si>
  <si>
    <t>29/10/1974</t>
  </si>
  <si>
    <t>09/01/1998</t>
  </si>
  <si>
    <t>30/11/2001</t>
  </si>
  <si>
    <t>12/05/2002</t>
  </si>
  <si>
    <t>1420</t>
  </si>
  <si>
    <t>02/01/1993</t>
  </si>
  <si>
    <t>SAO JOAO DO TRIUNFO</t>
  </si>
  <si>
    <t>18/03/1995</t>
  </si>
  <si>
    <t>26/02/1983</t>
  </si>
  <si>
    <t>440</t>
  </si>
  <si>
    <t>11/12/2002</t>
  </si>
  <si>
    <t>31/03/1994</t>
  </si>
  <si>
    <t>04/03/1999</t>
  </si>
  <si>
    <t>25/08/1994</t>
  </si>
  <si>
    <t>10/02/2002</t>
  </si>
  <si>
    <t>28/06/2001</t>
  </si>
  <si>
    <t>960</t>
  </si>
  <si>
    <t>24/11/1994</t>
  </si>
  <si>
    <t>SUPERIOR DE GRAVURA - BACHARELADO (2014 - 2018)</t>
  </si>
  <si>
    <t>2788</t>
  </si>
  <si>
    <t>23/04/2001</t>
  </si>
  <si>
    <t>3792</t>
  </si>
  <si>
    <t>08/03/1989</t>
  </si>
  <si>
    <t>08/07/1986</t>
  </si>
  <si>
    <t>23/08/1998</t>
  </si>
  <si>
    <t>22/01/1985</t>
  </si>
  <si>
    <t>02/11/2001</t>
  </si>
  <si>
    <t>2888</t>
  </si>
  <si>
    <t>1028</t>
  </si>
  <si>
    <t>14/07/1995</t>
  </si>
  <si>
    <t>18/07/1973</t>
  </si>
  <si>
    <t>27/09/1991</t>
  </si>
  <si>
    <t>27/09/2004</t>
  </si>
  <si>
    <t>28/06/1997</t>
  </si>
  <si>
    <t>02/10/1985</t>
  </si>
  <si>
    <t>10/08/2001</t>
  </si>
  <si>
    <t>1728</t>
  </si>
  <si>
    <t>11/06/1998</t>
  </si>
  <si>
    <t>11/10/2002</t>
  </si>
  <si>
    <t>03/12/1974</t>
  </si>
  <si>
    <t>20/08/2001</t>
  </si>
  <si>
    <t>26/06/1996</t>
  </si>
  <si>
    <t>23/10/2004</t>
  </si>
  <si>
    <t>12/03/1981</t>
  </si>
  <si>
    <t>28/08/1997</t>
  </si>
  <si>
    <t>25/02/2001</t>
  </si>
  <si>
    <t>26/02/1986</t>
  </si>
  <si>
    <t>17/11/1989</t>
  </si>
  <si>
    <t>19/03/1997</t>
  </si>
  <si>
    <t>17/03/1997</t>
  </si>
  <si>
    <t>22/10/1994</t>
  </si>
  <si>
    <t>28/05/2004</t>
  </si>
  <si>
    <t>09/05/2002</t>
  </si>
  <si>
    <t>01/08/1966</t>
  </si>
  <si>
    <t>16/01/2001</t>
  </si>
  <si>
    <t>10/11/1999</t>
  </si>
  <si>
    <t>07/04/1983</t>
  </si>
  <si>
    <t>10/06/1991</t>
  </si>
  <si>
    <t>24/05/2003</t>
  </si>
  <si>
    <t>16/04/1997</t>
  </si>
  <si>
    <t>03/03/1999</t>
  </si>
  <si>
    <t>26/07/1992</t>
  </si>
  <si>
    <t>11/01/1999</t>
  </si>
  <si>
    <t>07/12/1992</t>
  </si>
  <si>
    <t>11/06/1990</t>
  </si>
  <si>
    <t>25/04/1999</t>
  </si>
  <si>
    <t>28/04/1989</t>
  </si>
  <si>
    <t>06/02/1987</t>
  </si>
  <si>
    <t>16/11/1995</t>
  </si>
  <si>
    <t>19/07/1997</t>
  </si>
  <si>
    <t>1980</t>
  </si>
  <si>
    <t>18/07/2003</t>
  </si>
  <si>
    <t>04/10/2004</t>
  </si>
  <si>
    <t>16/05/1996</t>
  </si>
  <si>
    <t>03/11/1998</t>
  </si>
  <si>
    <t>24/02/1992</t>
  </si>
  <si>
    <t>25/06/1997</t>
  </si>
  <si>
    <t>31/07/1998</t>
  </si>
  <si>
    <t>19/04/2001</t>
  </si>
  <si>
    <t>06/09/2000</t>
  </si>
  <si>
    <t>06/01/1999</t>
  </si>
  <si>
    <t>09/03/1992</t>
  </si>
  <si>
    <t>21/01/1992</t>
  </si>
  <si>
    <t>27/12/1984</t>
  </si>
  <si>
    <t>20/04/1981</t>
  </si>
  <si>
    <t>02/09/1991</t>
  </si>
  <si>
    <t>26/06/1983</t>
  </si>
  <si>
    <t>930</t>
  </si>
  <si>
    <t>468</t>
  </si>
  <si>
    <t>15/10/2000</t>
  </si>
  <si>
    <t>05/03/1991</t>
  </si>
  <si>
    <t>14/04/1995</t>
  </si>
  <si>
    <t>3594</t>
  </si>
  <si>
    <t>06/06/1998</t>
  </si>
  <si>
    <t>16/04/1994</t>
  </si>
  <si>
    <t>14/03/1986</t>
  </si>
  <si>
    <t>10/11/1983</t>
  </si>
  <si>
    <t>12/10/1986</t>
  </si>
  <si>
    <t>06/12/1998</t>
  </si>
  <si>
    <t>LEME</t>
  </si>
  <si>
    <t>09/12/2004</t>
  </si>
  <si>
    <t>26/05/1998</t>
  </si>
  <si>
    <t>02/05/1985</t>
  </si>
  <si>
    <t>3385</t>
  </si>
  <si>
    <t>19/11/1991</t>
  </si>
  <si>
    <t>26/01/1985</t>
  </si>
  <si>
    <t>1968</t>
  </si>
  <si>
    <t>646</t>
  </si>
  <si>
    <t>28/07/2003</t>
  </si>
  <si>
    <t>04/01/2004</t>
  </si>
  <si>
    <t>31/12/2000</t>
  </si>
  <si>
    <t>10/05/1998</t>
  </si>
  <si>
    <t>02/06/1993</t>
  </si>
  <si>
    <t>13/09/1992</t>
  </si>
  <si>
    <t>08/07/1990</t>
  </si>
  <si>
    <t>28/03/2001</t>
  </si>
  <si>
    <t>19/12/2000</t>
  </si>
  <si>
    <t>10/10/2003</t>
  </si>
  <si>
    <t>25/02/1993</t>
  </si>
  <si>
    <t>SUPERIOR DE CANTO - BACHARELADO (2022 - ATUAL)</t>
  </si>
  <si>
    <t>2300</t>
  </si>
  <si>
    <t>3334</t>
  </si>
  <si>
    <t>15/03/1997</t>
  </si>
  <si>
    <t>03/11/1986</t>
  </si>
  <si>
    <t>10/06/2002</t>
  </si>
  <si>
    <t>4040</t>
  </si>
  <si>
    <t>27/03/1987</t>
  </si>
  <si>
    <t>05/08/2003</t>
  </si>
  <si>
    <t>685</t>
  </si>
  <si>
    <t>12/12/1999</t>
  </si>
  <si>
    <t>15/11/1996</t>
  </si>
  <si>
    <t>04/02/1987</t>
  </si>
  <si>
    <t>16/11/1990</t>
  </si>
  <si>
    <t>20/10/1995</t>
  </si>
  <si>
    <t>27/10/1997</t>
  </si>
  <si>
    <t>08/08/2001</t>
  </si>
  <si>
    <t>1512</t>
  </si>
  <si>
    <t>16/07/1976</t>
  </si>
  <si>
    <t>09/06/2000</t>
  </si>
  <si>
    <t>3588</t>
  </si>
  <si>
    <t>23/03/2001</t>
  </si>
  <si>
    <t>09/11/1990</t>
  </si>
  <si>
    <t>17/03/1963</t>
  </si>
  <si>
    <t>16/08/2002</t>
  </si>
  <si>
    <t xml:space="preserve">Baixa Visão </t>
  </si>
  <si>
    <t>08/10/1998</t>
  </si>
  <si>
    <t>05/03/1988</t>
  </si>
  <si>
    <t>19/07/2000</t>
  </si>
  <si>
    <t>03/11/2004</t>
  </si>
  <si>
    <t>19/11/2001</t>
  </si>
  <si>
    <t>13/04/2003</t>
  </si>
  <si>
    <t xml:space="preserve">Cegueira </t>
  </si>
  <si>
    <t>07/08/1996</t>
  </si>
  <si>
    <t>26/03/1998</t>
  </si>
  <si>
    <t>16/11/2003</t>
  </si>
  <si>
    <t>IACU</t>
  </si>
  <si>
    <t>25/06/2001</t>
  </si>
  <si>
    <t>18/12/1987</t>
  </si>
  <si>
    <t>512</t>
  </si>
  <si>
    <t>12/02/1992</t>
  </si>
  <si>
    <t>06/01/1995</t>
  </si>
  <si>
    <t>19/01/1997</t>
  </si>
  <si>
    <t>572</t>
  </si>
  <si>
    <t>2496</t>
  </si>
  <si>
    <t>04/02/2004</t>
  </si>
  <si>
    <t>01/04/1994</t>
  </si>
  <si>
    <t>3052</t>
  </si>
  <si>
    <t>06/09/2004</t>
  </si>
  <si>
    <t>15/07/2004</t>
  </si>
  <si>
    <t>28/11/1997</t>
  </si>
  <si>
    <t>ARARAS</t>
  </si>
  <si>
    <t>29/10/1993</t>
  </si>
  <si>
    <t>527</t>
  </si>
  <si>
    <t>27/04/1996</t>
  </si>
  <si>
    <t>06/01/1997</t>
  </si>
  <si>
    <t>30/07/1999</t>
  </si>
  <si>
    <t>29/12/1993</t>
  </si>
  <si>
    <t>24/05/2002</t>
  </si>
  <si>
    <t>27/01/2003</t>
  </si>
  <si>
    <t>24/05/1987</t>
  </si>
  <si>
    <t>25/07/1996</t>
  </si>
  <si>
    <t>30/12/1996</t>
  </si>
  <si>
    <t>JACAREZINHO</t>
  </si>
  <si>
    <t>31/01/1973</t>
  </si>
  <si>
    <t>29/01/1986</t>
  </si>
  <si>
    <t>26/11/1991</t>
  </si>
  <si>
    <t>01/12/2001</t>
  </si>
  <si>
    <t>799</t>
  </si>
  <si>
    <t>06/06/1996</t>
  </si>
  <si>
    <t>02/01/2000</t>
  </si>
  <si>
    <t>03/11/1992</t>
  </si>
  <si>
    <t>12/10/1998</t>
  </si>
  <si>
    <t>2482</t>
  </si>
  <si>
    <t>26/09/1994</t>
  </si>
  <si>
    <t>2924</t>
  </si>
  <si>
    <t>1836</t>
  </si>
  <si>
    <t>01/04/1999</t>
  </si>
  <si>
    <t>16/04/1996</t>
  </si>
  <si>
    <t>2988</t>
  </si>
  <si>
    <t>31/08/1999</t>
  </si>
  <si>
    <t>820</t>
  </si>
  <si>
    <t>09/10/2001</t>
  </si>
  <si>
    <t>13/07/1989</t>
  </si>
  <si>
    <t>3064</t>
  </si>
  <si>
    <t>18/06/2004</t>
  </si>
  <si>
    <t>14/08/1995</t>
  </si>
  <si>
    <t>03/08/1993</t>
  </si>
  <si>
    <t>19/08/1989</t>
  </si>
  <si>
    <t>20/02/2004</t>
  </si>
  <si>
    <t>12/03/2003</t>
  </si>
  <si>
    <t>14/08/1998</t>
  </si>
  <si>
    <t>3135</t>
  </si>
  <si>
    <t>22/02/2001</t>
  </si>
  <si>
    <t>26/04/2002</t>
  </si>
  <si>
    <t>21/09/1994</t>
  </si>
  <si>
    <t>07/12/2002</t>
  </si>
  <si>
    <t>08/07/1999</t>
  </si>
  <si>
    <t>30/08/2000</t>
  </si>
  <si>
    <t>26/12/1996</t>
  </si>
  <si>
    <t>03/12/2002</t>
  </si>
  <si>
    <t>31/10/2001</t>
  </si>
  <si>
    <t>12/12/2003</t>
  </si>
  <si>
    <t>21/08/1998</t>
  </si>
  <si>
    <t>01/07/1994</t>
  </si>
  <si>
    <t>15/03/1980</t>
  </si>
  <si>
    <t>10/08/1990</t>
  </si>
  <si>
    <t>04/06/2001</t>
  </si>
  <si>
    <t>08/04/1994</t>
  </si>
  <si>
    <t>07/03/2001</t>
  </si>
  <si>
    <t>04/02/2000</t>
  </si>
  <si>
    <t>25/08/1991</t>
  </si>
  <si>
    <t>05/11/2000</t>
  </si>
  <si>
    <t>15/03/2001</t>
  </si>
  <si>
    <t>06/05/1965</t>
  </si>
  <si>
    <t>23/11/1998</t>
  </si>
  <si>
    <t>03/09/1997</t>
  </si>
  <si>
    <t>16/06/2001</t>
  </si>
  <si>
    <t>14/03/1993</t>
  </si>
  <si>
    <t>21/03/2000</t>
  </si>
  <si>
    <t>22/05/1997</t>
  </si>
  <si>
    <t>04/10/1999</t>
  </si>
  <si>
    <t>29/07/2003</t>
  </si>
  <si>
    <t>3532</t>
  </si>
  <si>
    <t>31/07/2002</t>
  </si>
  <si>
    <t>06/07/2001</t>
  </si>
  <si>
    <t>02/10/2004</t>
  </si>
  <si>
    <t>RIBEIRAO GRANDE</t>
  </si>
  <si>
    <t>30/05/2003</t>
  </si>
  <si>
    <t>03/08/1990</t>
  </si>
  <si>
    <t>08/11/2002</t>
  </si>
  <si>
    <t>2166</t>
  </si>
  <si>
    <t>12/05/1992</t>
  </si>
  <si>
    <t>3425</t>
  </si>
  <si>
    <t>10/01/1991</t>
  </si>
  <si>
    <t>09/03/2003</t>
  </si>
  <si>
    <t>17/06/1999</t>
  </si>
  <si>
    <t>21/03/1992</t>
  </si>
  <si>
    <t>03/07/1986</t>
  </si>
  <si>
    <t>16/12/2003</t>
  </si>
  <si>
    <t>21/01/1966</t>
  </si>
  <si>
    <t>10/03/1998</t>
  </si>
  <si>
    <t>18/10/1980</t>
  </si>
  <si>
    <t>25/02/1998</t>
  </si>
  <si>
    <t>01/03/2001</t>
  </si>
  <si>
    <t>3664</t>
  </si>
  <si>
    <t>23/08/1981</t>
  </si>
  <si>
    <t>07/01/2002</t>
  </si>
  <si>
    <t>09/07/1976</t>
  </si>
  <si>
    <t>2530</t>
  </si>
  <si>
    <t>CRUZEIRO DO SUL</t>
  </si>
  <si>
    <t>MÚSICA / LICENCIATURA (2013 - 2017)</t>
  </si>
  <si>
    <t>11/08/2000</t>
  </si>
  <si>
    <t>26/01/1992</t>
  </si>
  <si>
    <t>07/07/2002</t>
  </si>
  <si>
    <t>28/01/1999</t>
  </si>
  <si>
    <t>2137</t>
  </si>
  <si>
    <t>10/09/1998</t>
  </si>
  <si>
    <t>05/01/2004</t>
  </si>
  <si>
    <t>14/03/1987</t>
  </si>
  <si>
    <t>28/09/1993</t>
  </si>
  <si>
    <t>06/03/1985</t>
  </si>
  <si>
    <t>15/04/1996</t>
  </si>
  <si>
    <t>27/12/2002</t>
  </si>
  <si>
    <t>17/09/1993</t>
  </si>
  <si>
    <t>21/05/1977</t>
  </si>
  <si>
    <t>3842</t>
  </si>
  <si>
    <t>3536</t>
  </si>
  <si>
    <t>17/04/1987</t>
  </si>
  <si>
    <t>22/11/1999</t>
  </si>
  <si>
    <t>23/02/2001</t>
  </si>
  <si>
    <t>04/08/2003</t>
  </si>
  <si>
    <t>03/05/2002</t>
  </si>
  <si>
    <t>12/01/2001</t>
  </si>
  <si>
    <t>4524</t>
  </si>
  <si>
    <t>21/07/1992</t>
  </si>
  <si>
    <t>19/12/1959</t>
  </si>
  <si>
    <t>1921</t>
  </si>
  <si>
    <t>12/06/1999</t>
  </si>
  <si>
    <t>23/08/2004</t>
  </si>
  <si>
    <t>05/10/2003</t>
  </si>
  <si>
    <t>25/11/2001</t>
  </si>
  <si>
    <t>29/06/1990</t>
  </si>
  <si>
    <t>02/04/1998</t>
  </si>
  <si>
    <t>28/08/1993</t>
  </si>
  <si>
    <t>30/11/1999</t>
  </si>
  <si>
    <t>15/08/1989</t>
  </si>
  <si>
    <t>07/04/1993</t>
  </si>
  <si>
    <t>27/03/1997</t>
  </si>
  <si>
    <t>18/05/1961</t>
  </si>
  <si>
    <t>25/11/2004</t>
  </si>
  <si>
    <t>20/02/1997</t>
  </si>
  <si>
    <t>1656</t>
  </si>
  <si>
    <t>14/01/2002</t>
  </si>
  <si>
    <t>18/11/2000</t>
  </si>
  <si>
    <t>13/09/2004</t>
  </si>
  <si>
    <t>11/03/1971</t>
  </si>
  <si>
    <t>08/04/1982</t>
  </si>
  <si>
    <t>03/07/2004</t>
  </si>
  <si>
    <t>25/05/1978</t>
  </si>
  <si>
    <t>06/04/2000</t>
  </si>
  <si>
    <t>14/07/2002</t>
  </si>
  <si>
    <t>1674</t>
  </si>
  <si>
    <t>28/03/1990</t>
  </si>
  <si>
    <t>1445</t>
  </si>
  <si>
    <t>26/07/1994</t>
  </si>
  <si>
    <t>30/11/1998</t>
  </si>
  <si>
    <t>03/04/1992</t>
  </si>
  <si>
    <t>31/03/1995</t>
  </si>
  <si>
    <t>01/09/1995</t>
  </si>
  <si>
    <t>14/07/2003</t>
  </si>
  <si>
    <t>25/10/2002</t>
  </si>
  <si>
    <t>13/09/1999</t>
  </si>
  <si>
    <t>19/07/2001</t>
  </si>
  <si>
    <t>14/07/1996</t>
  </si>
  <si>
    <t>05/02/1977</t>
  </si>
  <si>
    <t>756</t>
  </si>
  <si>
    <t>29/01/1982</t>
  </si>
  <si>
    <t>20/10/2000</t>
  </si>
  <si>
    <t>21/02/1996</t>
  </si>
  <si>
    <t>06/09/2001</t>
  </si>
  <si>
    <t>912</t>
  </si>
  <si>
    <t>11/07/1982</t>
  </si>
  <si>
    <t>04/01/1995</t>
  </si>
  <si>
    <t>07/03/1995</t>
  </si>
  <si>
    <t>22/08/1981</t>
  </si>
  <si>
    <t>ITAPETININGA</t>
  </si>
  <si>
    <t>30/07/1993</t>
  </si>
  <si>
    <t>29/01/1989</t>
  </si>
  <si>
    <t>04/02/1995</t>
  </si>
  <si>
    <t>24/05/1991</t>
  </si>
  <si>
    <t>PEDAGOGIA / LICENCIATURA - Noturno (2005 - 2017)</t>
  </si>
  <si>
    <t>07/02/1996</t>
  </si>
  <si>
    <t>01/01/1989</t>
  </si>
  <si>
    <t>748</t>
  </si>
  <si>
    <t>29/06/2003</t>
  </si>
  <si>
    <t>09/02/1998</t>
  </si>
  <si>
    <t>28/02/1972</t>
  </si>
  <si>
    <t>16/05/1980</t>
  </si>
  <si>
    <t>3460</t>
  </si>
  <si>
    <t>1470</t>
  </si>
  <si>
    <t>24/04/2000</t>
  </si>
  <si>
    <t>25/04/1985</t>
  </si>
  <si>
    <t>2580</t>
  </si>
  <si>
    <t>03/03/1975</t>
  </si>
  <si>
    <t>02/09/2002</t>
  </si>
  <si>
    <t>01/11/1986</t>
  </si>
  <si>
    <t>2724</t>
  </si>
  <si>
    <t>2656</t>
  </si>
  <si>
    <t>27/07/2003</t>
  </si>
  <si>
    <t>08/07/1996</t>
  </si>
  <si>
    <t>10/06/2001</t>
  </si>
  <si>
    <t>18/06/2003</t>
  </si>
  <si>
    <t>01/10/2002</t>
  </si>
  <si>
    <t>24/09/1999</t>
  </si>
  <si>
    <t>1444</t>
  </si>
  <si>
    <t>26/09/1995</t>
  </si>
  <si>
    <t>15/04/1985</t>
  </si>
  <si>
    <t>14/04/2003</t>
  </si>
  <si>
    <t>28/04/1977</t>
  </si>
  <si>
    <t>20/04/2004</t>
  </si>
  <si>
    <t>06/06/1997</t>
  </si>
  <si>
    <t>4296</t>
  </si>
  <si>
    <t>12/02/2004</t>
  </si>
  <si>
    <t>14/07/1982</t>
  </si>
  <si>
    <t>PEDAGOGIA / LICENCIATURA (2013 - 2018)</t>
  </si>
  <si>
    <t>3190</t>
  </si>
  <si>
    <t>24/07/1998</t>
  </si>
  <si>
    <t>06/05/1997</t>
  </si>
  <si>
    <t>3068</t>
  </si>
  <si>
    <t>15/08/2001</t>
  </si>
  <si>
    <t>04/04/2004</t>
  </si>
  <si>
    <t>11/05/1987</t>
  </si>
  <si>
    <t>06/04/1996</t>
  </si>
  <si>
    <t>27/03/2004</t>
  </si>
  <si>
    <t>11/10/2003</t>
  </si>
  <si>
    <t>04/05/1995</t>
  </si>
  <si>
    <t>21/03/1982</t>
  </si>
  <si>
    <t>04/01/1991</t>
  </si>
  <si>
    <t>08/12/1979</t>
  </si>
  <si>
    <t>26/07/2001</t>
  </si>
  <si>
    <t>29/10/1996</t>
  </si>
  <si>
    <t>18/03/2003</t>
  </si>
  <si>
    <t>SARANDI</t>
  </si>
  <si>
    <t>25/05/1996</t>
  </si>
  <si>
    <t>23/07/1994</t>
  </si>
  <si>
    <t>01/04/2000</t>
  </si>
  <si>
    <t>05/02/1997</t>
  </si>
  <si>
    <t>08/01/1997</t>
  </si>
  <si>
    <t>26/09/2001</t>
  </si>
  <si>
    <t>03/04/2004</t>
  </si>
  <si>
    <t>27/02/1999</t>
  </si>
  <si>
    <t>06/01/2000</t>
  </si>
  <si>
    <t>2994</t>
  </si>
  <si>
    <t>29/01/1966</t>
  </si>
  <si>
    <t>03/12/1996</t>
  </si>
  <si>
    <t>04/11/1992</t>
  </si>
  <si>
    <t>16/07/1985</t>
  </si>
  <si>
    <t>16/12/1999</t>
  </si>
  <si>
    <t>3870</t>
  </si>
  <si>
    <t>05/12/2004</t>
  </si>
  <si>
    <t>30/12/1997</t>
  </si>
  <si>
    <t>11/11/1986</t>
  </si>
  <si>
    <t>22/09/2000</t>
  </si>
  <si>
    <t>04/11/1999</t>
  </si>
  <si>
    <t>03/08/1982</t>
  </si>
  <si>
    <t>30/07/1992</t>
  </si>
  <si>
    <t>08/12/1976</t>
  </si>
  <si>
    <t>17/02/2001</t>
  </si>
  <si>
    <t>30/11/2002</t>
  </si>
  <si>
    <t>01/04/1998</t>
  </si>
  <si>
    <t>NOVA TEBAS</t>
  </si>
  <si>
    <t>28/08/1995</t>
  </si>
  <si>
    <t>29/03/2000</t>
  </si>
  <si>
    <t>3114</t>
  </si>
  <si>
    <t>09/12/1989</t>
  </si>
  <si>
    <t>09/06/1998</t>
  </si>
  <si>
    <t>27/09/1989</t>
  </si>
  <si>
    <t>10/07/1993</t>
  </si>
  <si>
    <t>2125</t>
  </si>
  <si>
    <t>12/05/1982</t>
  </si>
  <si>
    <t>01/05/1984</t>
  </si>
  <si>
    <t>11/09/1980</t>
  </si>
  <si>
    <t>19/03/1993</t>
  </si>
  <si>
    <t>04/06/2000</t>
  </si>
  <si>
    <t>3900</t>
  </si>
  <si>
    <t>1824</t>
  </si>
  <si>
    <t>3396</t>
  </si>
  <si>
    <t>06/05/1998</t>
  </si>
  <si>
    <t>09/05/1999</t>
  </si>
  <si>
    <t>08/08/1999</t>
  </si>
  <si>
    <t>13/08/2001</t>
  </si>
  <si>
    <t>29/07/1992</t>
  </si>
  <si>
    <t>09/12/1996</t>
  </si>
  <si>
    <t>3207</t>
  </si>
  <si>
    <t>20/08/2002</t>
  </si>
  <si>
    <t>18/09/1980</t>
  </si>
  <si>
    <t>16/11/1993</t>
  </si>
  <si>
    <t>23/10/1978</t>
  </si>
  <si>
    <t>20/11/1973</t>
  </si>
  <si>
    <t>28/02/1984</t>
  </si>
  <si>
    <t>3534</t>
  </si>
  <si>
    <t>1030</t>
  </si>
  <si>
    <t>04/12/1999</t>
  </si>
  <si>
    <t>20/02/1995</t>
  </si>
  <si>
    <t>08/04/2001</t>
  </si>
  <si>
    <t>09/01/1996</t>
  </si>
  <si>
    <t>2336</t>
  </si>
  <si>
    <t>1264</t>
  </si>
  <si>
    <t>16/07/1996</t>
  </si>
  <si>
    <t>2384</t>
  </si>
  <si>
    <t>24/04/2004</t>
  </si>
  <si>
    <t>19/04/1996</t>
  </si>
  <si>
    <t>14/04/2001</t>
  </si>
  <si>
    <t>19/07/1990</t>
  </si>
  <si>
    <t>11/06/1999</t>
  </si>
  <si>
    <t>4290</t>
  </si>
  <si>
    <t>21/01/2001</t>
  </si>
  <si>
    <t>21/04/1994</t>
  </si>
  <si>
    <t>04/01/2002</t>
  </si>
  <si>
    <t>08/02/1998</t>
  </si>
  <si>
    <t>29/04/1977</t>
  </si>
  <si>
    <t>2948</t>
  </si>
  <si>
    <t>2228</t>
  </si>
  <si>
    <t>10/04/1999</t>
  </si>
  <si>
    <t>14/08/2001</t>
  </si>
  <si>
    <t>17/12/1994</t>
  </si>
  <si>
    <t>16/04/1981</t>
  </si>
  <si>
    <t>17/02/1994</t>
  </si>
  <si>
    <t>16/02/1984</t>
  </si>
  <si>
    <t>29/04/2000</t>
  </si>
  <si>
    <t>27/04/1999</t>
  </si>
  <si>
    <t>01/05/1991</t>
  </si>
  <si>
    <t>544</t>
  </si>
  <si>
    <t>27/05/1997</t>
  </si>
  <si>
    <t>31/05/2001</t>
  </si>
  <si>
    <t>10/09/1996</t>
  </si>
  <si>
    <t>12/03/1993</t>
  </si>
  <si>
    <t>24/07/1996</t>
  </si>
  <si>
    <t>29/03/2004</t>
  </si>
  <si>
    <t>03/11/2003</t>
  </si>
  <si>
    <t>23/10/2003</t>
  </si>
  <si>
    <t>13/10/1993</t>
  </si>
  <si>
    <t>03/04/1996</t>
  </si>
  <si>
    <t>17/02/2000</t>
  </si>
  <si>
    <t>15/09/1993</t>
  </si>
  <si>
    <t>04/10/1970</t>
  </si>
  <si>
    <t>21/08/2003</t>
  </si>
  <si>
    <t>14/06/2000</t>
  </si>
  <si>
    <t>23/01/1993</t>
  </si>
  <si>
    <t>2376</t>
  </si>
  <si>
    <t>2658</t>
  </si>
  <si>
    <t>2590</t>
  </si>
  <si>
    <t>10/09/1973</t>
  </si>
  <si>
    <t>3188</t>
  </si>
  <si>
    <t>25/03/1998</t>
  </si>
  <si>
    <t>25/01/1981</t>
  </si>
  <si>
    <t>2812</t>
  </si>
  <si>
    <t>30/03/1997</t>
  </si>
  <si>
    <t>18/09/1996</t>
  </si>
  <si>
    <t>23/01/1998</t>
  </si>
  <si>
    <t>24/06/1996</t>
  </si>
  <si>
    <t>03/10/1992</t>
  </si>
  <si>
    <t>23/02/2003</t>
  </si>
  <si>
    <t>28/11/1999</t>
  </si>
  <si>
    <t>08/03/2001</t>
  </si>
  <si>
    <t>22/02/1995</t>
  </si>
  <si>
    <t>16/02/2004</t>
  </si>
  <si>
    <t>02/03/1999</t>
  </si>
  <si>
    <t>27/01/1998</t>
  </si>
  <si>
    <t>28/07/1998</t>
  </si>
  <si>
    <t>08/09/2003</t>
  </si>
  <si>
    <t>05/11/2002</t>
  </si>
  <si>
    <t>23/10/1993</t>
  </si>
  <si>
    <t>06/12/1999</t>
  </si>
  <si>
    <t>28/01/2000</t>
  </si>
  <si>
    <t>22/04/2001</t>
  </si>
  <si>
    <t>2272</t>
  </si>
  <si>
    <t>22/02/2002</t>
  </si>
  <si>
    <t>06/01/1990</t>
  </si>
  <si>
    <t>13/11/1997</t>
  </si>
  <si>
    <t>3234</t>
  </si>
  <si>
    <t>2528</t>
  </si>
  <si>
    <t>22/01/2004</t>
  </si>
  <si>
    <t>05/08/1988</t>
  </si>
  <si>
    <t>23/09/2003</t>
  </si>
  <si>
    <t>06/06/1988</t>
  </si>
  <si>
    <t>01/06/1991</t>
  </si>
  <si>
    <t>18/02/2000</t>
  </si>
  <si>
    <t>04/11/1984</t>
  </si>
  <si>
    <t>CIÊNCIAS CONTÁBEIS / BACHARELADO (2010 - 2013)</t>
  </si>
  <si>
    <t>2640</t>
  </si>
  <si>
    <t>16/01/1992</t>
  </si>
  <si>
    <t>05/04/1976</t>
  </si>
  <si>
    <t>13/09/1985</t>
  </si>
  <si>
    <t>24/04/1991</t>
  </si>
  <si>
    <t>16/12/1974</t>
  </si>
  <si>
    <t>06/02/2001</t>
  </si>
  <si>
    <t>2178</t>
  </si>
  <si>
    <t>23/05/1993</t>
  </si>
  <si>
    <t>22/02/2004</t>
  </si>
  <si>
    <t>17/04/2004</t>
  </si>
  <si>
    <t>22/07/2004</t>
  </si>
  <si>
    <t>CURIUVA</t>
  </si>
  <si>
    <t>29/08/1981</t>
  </si>
  <si>
    <t>28/03/1998</t>
  </si>
  <si>
    <t>19/11/1999</t>
  </si>
  <si>
    <t>22/11/2002</t>
  </si>
  <si>
    <t>01/11/1991</t>
  </si>
  <si>
    <t>26/03/1990</t>
  </si>
  <si>
    <t>23/03/1999</t>
  </si>
  <si>
    <t>05/03/1999</t>
  </si>
  <si>
    <t>22/10/1991</t>
  </si>
  <si>
    <t>06/10/2004</t>
  </si>
  <si>
    <t>20/03/2004</t>
  </si>
  <si>
    <t>22/04/1994</t>
  </si>
  <si>
    <t>3324</t>
  </si>
  <si>
    <t>09/04/2004</t>
  </si>
  <si>
    <t>26/02/1995</t>
  </si>
  <si>
    <t>16/03/2003</t>
  </si>
  <si>
    <t>20/07/1978</t>
  </si>
  <si>
    <t>23/08/1995</t>
  </si>
  <si>
    <t>08/09/1995</t>
  </si>
  <si>
    <t>23/12/1991</t>
  </si>
  <si>
    <t>1560</t>
  </si>
  <si>
    <t>14/05/1986</t>
  </si>
  <si>
    <t>27/12/2003</t>
  </si>
  <si>
    <t>23/10/2001</t>
  </si>
  <si>
    <t>05/09/1994</t>
  </si>
  <si>
    <t>12/04/2002</t>
  </si>
  <si>
    <t>27/07/1989</t>
  </si>
  <si>
    <t>15/10/1989</t>
  </si>
  <si>
    <t>20/01/2004</t>
  </si>
  <si>
    <t>28/05/2000</t>
  </si>
  <si>
    <t>09/02/2000</t>
  </si>
  <si>
    <t>09/01/1990</t>
  </si>
  <si>
    <t>24/12/1998</t>
  </si>
  <si>
    <t>30/05/1987</t>
  </si>
  <si>
    <t>04/04/1998</t>
  </si>
  <si>
    <t>11/09/2004</t>
  </si>
  <si>
    <t>19/12/1988</t>
  </si>
  <si>
    <t>28/04/1984</t>
  </si>
  <si>
    <t>ICATU</t>
  </si>
  <si>
    <t>15/12/1984</t>
  </si>
  <si>
    <t>21/05/1998</t>
  </si>
  <si>
    <t>08/02/1974</t>
  </si>
  <si>
    <t>23/03/2003</t>
  </si>
  <si>
    <t>01/12/1996</t>
  </si>
  <si>
    <t>20/04/1999</t>
  </si>
  <si>
    <t>05/04/1985</t>
  </si>
  <si>
    <t>20/02/1992</t>
  </si>
  <si>
    <t>26/03/2000</t>
  </si>
  <si>
    <t>28/11/1964</t>
  </si>
  <si>
    <t>15/12/1996</t>
  </si>
  <si>
    <t>26/04/1995</t>
  </si>
  <si>
    <t>11/04/2000</t>
  </si>
  <si>
    <t>22/10/2003</t>
  </si>
  <si>
    <t>03/11/1989</t>
  </si>
  <si>
    <t>25/01/2001</t>
  </si>
  <si>
    <t>05/08/1997</t>
  </si>
  <si>
    <t>3018</t>
  </si>
  <si>
    <t>22/01/1983</t>
  </si>
  <si>
    <t>26/05/1993</t>
  </si>
  <si>
    <t>30/01/2003</t>
  </si>
  <si>
    <t>28/01/1998</t>
  </si>
  <si>
    <t>2772</t>
  </si>
  <si>
    <t>11/08/1999</t>
  </si>
  <si>
    <t>28/02/1987</t>
  </si>
  <si>
    <t>10/11/2003</t>
  </si>
  <si>
    <t>20/04/1995</t>
  </si>
  <si>
    <t>04/08/2002</t>
  </si>
  <si>
    <t>13/05/1995</t>
  </si>
  <si>
    <t>18/08/1998</t>
  </si>
  <si>
    <t>04/07/2001</t>
  </si>
  <si>
    <t>16/06/2004</t>
  </si>
  <si>
    <t>20/02/1999</t>
  </si>
  <si>
    <t>25/04/2001</t>
  </si>
  <si>
    <t>31/07/1982</t>
  </si>
  <si>
    <t>14/07/1999</t>
  </si>
  <si>
    <t>22/11/1995</t>
  </si>
  <si>
    <t>18/03/1997</t>
  </si>
  <si>
    <t>15/11/1992</t>
  </si>
  <si>
    <t>16/04/1991</t>
  </si>
  <si>
    <t>17/02/2004</t>
  </si>
  <si>
    <t>23/04/2003</t>
  </si>
  <si>
    <t>16/07/1982</t>
  </si>
  <si>
    <t>513</t>
  </si>
  <si>
    <t>20/11/2000</t>
  </si>
  <si>
    <t>23/02/1987</t>
  </si>
  <si>
    <t>19/01/2003</t>
  </si>
  <si>
    <t>10/04/1984</t>
  </si>
  <si>
    <t>11/09/1999</t>
  </si>
  <si>
    <t>22/09/2003</t>
  </si>
  <si>
    <t>04/07/1995</t>
  </si>
  <si>
    <t>07/11/2002</t>
  </si>
  <si>
    <t>30/11/1995</t>
  </si>
  <si>
    <t>23/12/1994</t>
  </si>
  <si>
    <t>15/04/1994</t>
  </si>
  <si>
    <t>3624</t>
  </si>
  <si>
    <t>2592</t>
  </si>
  <si>
    <t>15/09/2000</t>
  </si>
  <si>
    <t>26/10/1993</t>
  </si>
  <si>
    <t>30/05/2002</t>
  </si>
  <si>
    <t>05/05/2002</t>
  </si>
  <si>
    <t>09/09/1979</t>
  </si>
  <si>
    <t>06/09/1997</t>
  </si>
  <si>
    <t>2412</t>
  </si>
  <si>
    <t>17/12/1996</t>
  </si>
  <si>
    <t>22/12/1998</t>
  </si>
  <si>
    <t>09/10/1998</t>
  </si>
  <si>
    <t>10/06/1995</t>
  </si>
  <si>
    <t>25/12/1964</t>
  </si>
  <si>
    <t>13/05/1994</t>
  </si>
  <si>
    <t>11/07/2003</t>
  </si>
  <si>
    <t>02/06/1994</t>
  </si>
  <si>
    <t>2428</t>
  </si>
  <si>
    <t>18/06/1990</t>
  </si>
  <si>
    <t>02/12/1992</t>
  </si>
  <si>
    <t>06/03/1991</t>
  </si>
  <si>
    <t>22/12/1974</t>
  </si>
  <si>
    <t>05/12/2001</t>
  </si>
  <si>
    <t>20/07/1988</t>
  </si>
  <si>
    <t>02/01/1997</t>
  </si>
  <si>
    <t>06/01/1964</t>
  </si>
  <si>
    <t>05/02/1993</t>
  </si>
  <si>
    <t>13/11/2003</t>
  </si>
  <si>
    <t>16/10/2001</t>
  </si>
  <si>
    <t>05/10/1994</t>
  </si>
  <si>
    <t>02/12/1995</t>
  </si>
  <si>
    <t>23/11/1991</t>
  </si>
  <si>
    <t>04/12/1984</t>
  </si>
  <si>
    <t>12/03/2002</t>
  </si>
  <si>
    <t>05/11/1993</t>
  </si>
  <si>
    <t>28/04/2002</t>
  </si>
  <si>
    <t>27/05/1975</t>
  </si>
  <si>
    <t>AMERICANA</t>
  </si>
  <si>
    <t>17/06/2001</t>
  </si>
  <si>
    <t>22/05/2003</t>
  </si>
  <si>
    <t>06/12/1982</t>
  </si>
  <si>
    <t>28/02/2001</t>
  </si>
  <si>
    <t>01/10/1995</t>
  </si>
  <si>
    <t>2102</t>
  </si>
  <si>
    <t>15/10/1967</t>
  </si>
  <si>
    <t>08/09/2000</t>
  </si>
  <si>
    <t>10/06/1986</t>
  </si>
  <si>
    <t>21/04/1996</t>
  </si>
  <si>
    <t>20/04/1996</t>
  </si>
  <si>
    <t>28/09/2002</t>
  </si>
  <si>
    <t>01/06/2000</t>
  </si>
  <si>
    <t>15/07/1996</t>
  </si>
  <si>
    <t>26/04/1994</t>
  </si>
  <si>
    <t>04/07/2003</t>
  </si>
  <si>
    <t>24/02/2000</t>
  </si>
  <si>
    <t>11/11/1987</t>
  </si>
  <si>
    <t>15/11/2000</t>
  </si>
  <si>
    <t>3834</t>
  </si>
  <si>
    <t>19/09/1987</t>
  </si>
  <si>
    <t>30/05/1998</t>
  </si>
  <si>
    <t>3450</t>
  </si>
  <si>
    <t>2980</t>
  </si>
  <si>
    <t>05/02/1998</t>
  </si>
  <si>
    <t>26/11/1996</t>
  </si>
  <si>
    <t>28/03/1991</t>
  </si>
  <si>
    <t>3676</t>
  </si>
  <si>
    <t>03/04/2002</t>
  </si>
  <si>
    <t>19/05/1984</t>
  </si>
  <si>
    <t>3372</t>
  </si>
  <si>
    <t>05/02/2002</t>
  </si>
  <si>
    <t>3656</t>
  </si>
  <si>
    <t>17/02/2003</t>
  </si>
  <si>
    <t>06/08/1990</t>
  </si>
  <si>
    <t>idade</t>
  </si>
  <si>
    <t>moradia</t>
  </si>
  <si>
    <t>CURITIBA I (EMBAP)</t>
  </si>
  <si>
    <t>CURITIBA II (FAP)</t>
  </si>
  <si>
    <t xml:space="preserve">PARANAVAÍ  </t>
  </si>
  <si>
    <t>GUATUPÊ</t>
  </si>
  <si>
    <t>PERCENTUAL</t>
  </si>
  <si>
    <t>Campus</t>
  </si>
  <si>
    <t>Curso</t>
  </si>
  <si>
    <t>Cidade</t>
  </si>
  <si>
    <t>UF</t>
  </si>
  <si>
    <t>LUIZIANA</t>
  </si>
  <si>
    <t>SAO PEDRO DO PARANA</t>
  </si>
  <si>
    <t>MARUMBI</t>
  </si>
  <si>
    <t>SUZANO</t>
  </si>
  <si>
    <t>PIRAQUARA</t>
  </si>
  <si>
    <t>POTIRENDABA</t>
  </si>
  <si>
    <t>CAJAMAR</t>
  </si>
  <si>
    <t>ITAQUITINGA</t>
  </si>
  <si>
    <t>MARILUZ</t>
  </si>
  <si>
    <t>FAROL</t>
  </si>
  <si>
    <t>ALMIRANTE TAMANDARE</t>
  </si>
  <si>
    <t>MAJOR VIEIRA</t>
  </si>
  <si>
    <t>ANCHIETA</t>
  </si>
  <si>
    <t>CORUMBATAI DO SUL</t>
  </si>
  <si>
    <t>ITAPOA</t>
  </si>
  <si>
    <t>BOA VISTA DA APARECIDA</t>
  </si>
  <si>
    <t>CAMBIRA</t>
  </si>
  <si>
    <t>POA</t>
  </si>
  <si>
    <t>NOVA ALIANCA DO IVAI</t>
  </si>
  <si>
    <t>TAMBOARA</t>
  </si>
  <si>
    <t>MIRANDOPOLIS</t>
  </si>
  <si>
    <t>CAMPO MAGRO</t>
  </si>
  <si>
    <t>DIONISIO CERQUEIRA</t>
  </si>
  <si>
    <t>QUATRO BARRAS</t>
  </si>
  <si>
    <t>MIRANTE DO PARANAPANEMA</t>
  </si>
  <si>
    <t>CANDIDO MOTA</t>
  </si>
  <si>
    <t>PAULA FREITAS</t>
  </si>
  <si>
    <t>BELA VISTA DO TOLDO</t>
  </si>
  <si>
    <t>JARDIM OLINDA</t>
  </si>
  <si>
    <t>PAPANDUVA</t>
  </si>
  <si>
    <t>Total</t>
  </si>
  <si>
    <t>Percentual medio</t>
  </si>
  <si>
    <t>Percentual máximo</t>
  </si>
  <si>
    <t>Idade máxima</t>
  </si>
  <si>
    <t>Idade média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</si>
</sst>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0" borderId="1" xfId="0" applyFont="1" applyBorder="1"/>
    <xf numFmtId="164" fontId="2" fillId="0" borderId="3" xfId="0" applyNumberFormat="1" applyFont="1" applyBorder="1"/>
    <xf numFmtId="0" fontId="2" fillId="0" borderId="1" xfId="0" applyNumberFormat="1" applyFont="1" applyFill="1" applyBorder="1" applyAlignment="1"/>
    <xf numFmtId="164" fontId="2" fillId="0" borderId="1" xfId="0" applyNumberFormat="1" applyFont="1" applyFill="1" applyBorder="1" applyAlignment="1"/>
    <xf numFmtId="164" fontId="2" fillId="0" borderId="3" xfId="0" applyNumberFormat="1" applyFont="1" applyFill="1" applyBorder="1" applyAlignment="1"/>
    <xf numFmtId="0" fontId="2" fillId="0" borderId="0" xfId="0" applyFon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/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border outline="0">
        <top style="hair">
          <color indexed="8"/>
        </top>
      </border>
    </dxf>
    <dxf>
      <border outline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hair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31"/>
          <bgColor indexed="22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8"/>
        </left>
        <right style="hair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R1510" totalsRowShown="0" headerRowDxfId="22" dataDxfId="20" headerRowBorderDxfId="21" tableBorderDxfId="19" totalsRowBorderDxfId="18">
  <autoFilter ref="A1:R1510" xr:uid="{00000000-0009-0000-0100-000001000000}"/>
  <sortState xmlns:xlrd2="http://schemas.microsoft.com/office/spreadsheetml/2017/richdata2" ref="A4:R1506">
    <sortCondition ref="R1:R1510"/>
  </sortState>
  <tableColumns count="18">
    <tableColumn id="3" xr3:uid="{00000000-0010-0000-0000-000003000000}" name="Data de Nascimento" dataDxfId="14"/>
    <tableColumn id="28" xr3:uid="{00000000-0010-0000-0000-00001C000000}" name="idade" dataDxfId="17">
      <calculatedColumnFormula>2023-YEAR(A2)</calculatedColumnFormula>
    </tableColumn>
    <tableColumn id="4" xr3:uid="{00000000-0010-0000-0000-000004000000}" name="Sexo" dataDxfId="13"/>
    <tableColumn id="5" xr3:uid="{00000000-0010-0000-0000-000005000000}" name="Cor" dataDxfId="12"/>
    <tableColumn id="6" xr3:uid="{00000000-0010-0000-0000-000006000000}" name="Cidade" dataDxfId="11"/>
    <tableColumn id="7" xr3:uid="{00000000-0010-0000-0000-000007000000}" name="UF" dataDxfId="10"/>
    <tableColumn id="8" xr3:uid="{00000000-0010-0000-0000-000008000000}" name="moradia" dataDxfId="16">
      <calculatedColumnFormula>CONCATENATE(E2,",",F2,",","BRASIL")</calculatedColumnFormula>
    </tableColumn>
    <tableColumn id="17" xr3:uid="{00000000-0010-0000-0000-000011000000}" name="Descrição Deficiência" dataDxfId="9"/>
    <tableColumn id="18" xr3:uid="{00000000-0010-0000-0000-000012000000}" name="Campus" dataDxfId="8"/>
    <tableColumn id="19" xr3:uid="{00000000-0010-0000-0000-000013000000}" name="Curso" dataDxfId="7"/>
    <tableColumn id="20" xr3:uid="{00000000-0010-0000-0000-000014000000}" name="Seriação" dataDxfId="6"/>
    <tableColumn id="21" xr3:uid="{00000000-0010-0000-0000-000015000000}" name="Turno" dataDxfId="5"/>
    <tableColumn id="22" xr3:uid="{00000000-0010-0000-0000-000016000000}" name="Situação" dataDxfId="4"/>
    <tableColumn id="23" xr3:uid="{00000000-0010-0000-0000-000017000000}" name="Escola Ensino do Médio" dataDxfId="3"/>
    <tableColumn id="24" xr3:uid="{00000000-0010-0000-0000-000018000000}" name="Forma de Ingresso" dataDxfId="2"/>
    <tableColumn id="26" xr3:uid="{00000000-0010-0000-0000-00001A000000}" name="Total de Horas do Curso" dataDxfId="1"/>
    <tableColumn id="27" xr3:uid="{00000000-0010-0000-0000-00001B000000}" name="Total de Horas do Aluno" dataDxfId="0"/>
    <tableColumn id="29" xr3:uid="{00000000-0010-0000-0000-00001D000000}" name="PERCENTUAL" dataDxfId="15">
      <calculatedColumnFormula>IF(P2&gt;1,(Q2/P2)*100,0)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10"/>
  <sheetViews>
    <sheetView topLeftCell="L1487" workbookViewId="0">
      <selection activeCell="R2" sqref="R2:R1510"/>
    </sheetView>
  </sheetViews>
  <sheetFormatPr defaultColWidth="11.54296875" defaultRowHeight="12.5" x14ac:dyDescent="0.25"/>
  <cols>
    <col min="1" max="1" width="23.54296875" customWidth="1"/>
    <col min="2" max="2" width="9" bestFit="1" customWidth="1"/>
    <col min="3" max="3" width="10.08984375" customWidth="1"/>
    <col min="4" max="4" width="15.1796875" customWidth="1"/>
    <col min="5" max="5" width="32.1796875" customWidth="1"/>
    <col min="6" max="6" width="22.453125" bestFit="1" customWidth="1"/>
    <col min="7" max="7" width="15.1796875" customWidth="1"/>
    <col min="8" max="8" width="11.7265625" customWidth="1"/>
    <col min="9" max="9" width="39.6328125" customWidth="1"/>
    <col min="10" max="10" width="62.81640625" customWidth="1"/>
    <col min="11" max="11" width="11.81640625" customWidth="1"/>
    <col min="12" max="12" width="9.08984375" customWidth="1"/>
    <col min="13" max="13" width="12.7265625" customWidth="1"/>
    <col min="14" max="14" width="28.26953125" customWidth="1"/>
    <col min="15" max="15" width="36.6328125" customWidth="1"/>
    <col min="16" max="16" width="12.81640625" customWidth="1"/>
    <col min="17" max="17" width="28.26953125" customWidth="1"/>
  </cols>
  <sheetData>
    <row r="1" spans="1:18" ht="15.5" x14ac:dyDescent="0.35">
      <c r="A1" s="3" t="s">
        <v>0</v>
      </c>
      <c r="B1" s="3" t="s">
        <v>2159</v>
      </c>
      <c r="C1" s="3" t="s">
        <v>1</v>
      </c>
      <c r="D1" s="3" t="s">
        <v>2</v>
      </c>
      <c r="E1" s="3" t="s">
        <v>2168</v>
      </c>
      <c r="F1" s="3" t="s">
        <v>2169</v>
      </c>
      <c r="G1" s="3" t="s">
        <v>2160</v>
      </c>
      <c r="H1" s="3" t="s">
        <v>3</v>
      </c>
      <c r="I1" s="3" t="s">
        <v>2166</v>
      </c>
      <c r="J1" s="3" t="s">
        <v>2167</v>
      </c>
      <c r="K1" s="3" t="s">
        <v>4</v>
      </c>
      <c r="L1" s="3" t="s">
        <v>5</v>
      </c>
      <c r="M1" s="3" t="s">
        <v>6</v>
      </c>
      <c r="N1" s="3" t="s">
        <v>7</v>
      </c>
      <c r="O1" s="3" t="s">
        <v>8</v>
      </c>
      <c r="P1" s="3" t="s">
        <v>9</v>
      </c>
      <c r="Q1" s="4" t="s">
        <v>10</v>
      </c>
      <c r="R1" s="3" t="s">
        <v>2165</v>
      </c>
    </row>
    <row r="2" spans="1:18" x14ac:dyDescent="0.25">
      <c r="A2" s="1" t="s">
        <v>11</v>
      </c>
      <c r="B2" s="1">
        <f t="shared" ref="B2:B3" si="0">2023-YEAR(A2)</f>
        <v>53</v>
      </c>
      <c r="C2" s="1" t="s">
        <v>12</v>
      </c>
      <c r="D2" s="1" t="s">
        <v>13</v>
      </c>
      <c r="E2" s="1" t="s">
        <v>14</v>
      </c>
      <c r="F2" s="1" t="s">
        <v>15</v>
      </c>
      <c r="G2" s="1" t="str">
        <f>CONCATENATE(E2,",",F2,",","BRASIL")</f>
        <v>TERRA RICA,PR,BRASIL</v>
      </c>
      <c r="H2" s="1"/>
      <c r="I2" s="5" t="s">
        <v>2163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2" t="s">
        <v>23</v>
      </c>
      <c r="R2" s="6">
        <f t="shared" ref="R2:R3" si="1">IF(P2&gt;1,(Q2/P2)*100,0)</f>
        <v>46.439628482972132</v>
      </c>
    </row>
    <row r="3" spans="1:18" x14ac:dyDescent="0.25">
      <c r="A3" s="1" t="s">
        <v>24</v>
      </c>
      <c r="B3" s="1">
        <f t="shared" si="0"/>
        <v>35</v>
      </c>
      <c r="C3" s="1" t="s">
        <v>12</v>
      </c>
      <c r="D3" s="1" t="s">
        <v>25</v>
      </c>
      <c r="E3" s="1" t="s">
        <v>28</v>
      </c>
      <c r="F3" s="1" t="s">
        <v>15</v>
      </c>
      <c r="G3" s="1" t="str">
        <f t="shared" ref="G3" si="2">CONCATENATE(E3,",",F3,",","BRASIL")</f>
        <v>CURITIBA,PR,BRASIL</v>
      </c>
      <c r="H3" s="1"/>
      <c r="I3" s="5" t="s">
        <v>2162</v>
      </c>
      <c r="J3" s="1" t="s">
        <v>29</v>
      </c>
      <c r="K3" s="1" t="s">
        <v>30</v>
      </c>
      <c r="L3" s="1" t="s">
        <v>31</v>
      </c>
      <c r="M3" s="1" t="s">
        <v>19</v>
      </c>
      <c r="N3" s="1" t="s">
        <v>32</v>
      </c>
      <c r="O3" s="1" t="s">
        <v>33</v>
      </c>
      <c r="P3" s="1" t="s">
        <v>34</v>
      </c>
      <c r="Q3" s="2" t="s">
        <v>35</v>
      </c>
      <c r="R3" s="6">
        <f t="shared" si="1"/>
        <v>1.3333333333333335</v>
      </c>
    </row>
    <row r="4" spans="1:18" x14ac:dyDescent="0.25">
      <c r="A4" s="1" t="s">
        <v>792</v>
      </c>
      <c r="B4" s="7">
        <f>2023-YEAR(A4)</f>
        <v>28</v>
      </c>
      <c r="C4" s="1" t="s">
        <v>36</v>
      </c>
      <c r="D4" s="1" t="s">
        <v>13</v>
      </c>
      <c r="E4" s="1" t="s">
        <v>28</v>
      </c>
      <c r="F4" s="1" t="s">
        <v>15</v>
      </c>
      <c r="G4" s="7" t="str">
        <f>CONCATENATE(E4,",",F4,",","BRASIL")</f>
        <v>CURITIBA,PR,BRASIL</v>
      </c>
      <c r="H4" s="1"/>
      <c r="I4" s="5" t="s">
        <v>2162</v>
      </c>
      <c r="J4" s="1" t="s">
        <v>173</v>
      </c>
      <c r="K4" s="1" t="s">
        <v>38</v>
      </c>
      <c r="L4" s="1" t="s">
        <v>31</v>
      </c>
      <c r="M4" s="1" t="s">
        <v>19</v>
      </c>
      <c r="N4" s="1" t="s">
        <v>20</v>
      </c>
      <c r="O4" s="1" t="s">
        <v>33</v>
      </c>
      <c r="P4" s="1" t="s">
        <v>216</v>
      </c>
      <c r="Q4" s="2" t="s">
        <v>793</v>
      </c>
      <c r="R4" s="9">
        <f>IF(P4&gt;1,(Q4/P4)*100,0)</f>
        <v>98.768115942028984</v>
      </c>
    </row>
    <row r="5" spans="1:18" x14ac:dyDescent="0.25">
      <c r="A5" s="1" t="s">
        <v>58</v>
      </c>
      <c r="B5" s="1">
        <f>2023-YEAR(A5)</f>
        <v>32</v>
      </c>
      <c r="C5" s="1" t="s">
        <v>36</v>
      </c>
      <c r="D5" s="1" t="s">
        <v>59</v>
      </c>
      <c r="E5" s="1" t="s">
        <v>60</v>
      </c>
      <c r="F5" s="1" t="s">
        <v>15</v>
      </c>
      <c r="G5" s="1" t="str">
        <f>CONCATENATE(E5,",",F5,",","BRASIL")</f>
        <v>SAO JOSE DOS PINHAIS,PR,BRASIL</v>
      </c>
      <c r="H5" s="1"/>
      <c r="I5" s="5" t="s">
        <v>2164</v>
      </c>
      <c r="J5" s="1" t="s">
        <v>61</v>
      </c>
      <c r="K5" s="1" t="s">
        <v>30</v>
      </c>
      <c r="L5" s="1" t="s">
        <v>18</v>
      </c>
      <c r="M5" s="1" t="s">
        <v>19</v>
      </c>
      <c r="N5" s="1" t="s">
        <v>62</v>
      </c>
      <c r="O5" s="1" t="s">
        <v>33</v>
      </c>
      <c r="P5" s="1" t="s">
        <v>63</v>
      </c>
      <c r="Q5" s="2" t="s">
        <v>45</v>
      </c>
      <c r="R5" s="6">
        <f>IF(P5&gt;1,(Q5/P5)*100,0)</f>
        <v>0</v>
      </c>
    </row>
    <row r="6" spans="1:18" x14ac:dyDescent="0.25">
      <c r="A6" s="1" t="s">
        <v>64</v>
      </c>
      <c r="B6" s="1">
        <f>2023-YEAR(A6)</f>
        <v>24</v>
      </c>
      <c r="C6" s="1" t="s">
        <v>36</v>
      </c>
      <c r="D6" s="1" t="s">
        <v>65</v>
      </c>
      <c r="E6" s="1" t="s">
        <v>66</v>
      </c>
      <c r="F6" s="1" t="s">
        <v>15</v>
      </c>
      <c r="G6" s="1" t="str">
        <f>CONCATENATE(E6,",",F6,",","BRASIL")</f>
        <v>APUCARANA,PR,BRASIL</v>
      </c>
      <c r="H6" s="1"/>
      <c r="I6" s="5" t="s">
        <v>66</v>
      </c>
      <c r="J6" s="1" t="s">
        <v>67</v>
      </c>
      <c r="K6" s="1" t="s">
        <v>30</v>
      </c>
      <c r="L6" s="1" t="s">
        <v>68</v>
      </c>
      <c r="M6" s="1" t="s">
        <v>19</v>
      </c>
      <c r="N6" s="1" t="s">
        <v>20</v>
      </c>
      <c r="O6" s="1" t="s">
        <v>21</v>
      </c>
      <c r="P6" s="1" t="s">
        <v>69</v>
      </c>
      <c r="Q6" s="2" t="s">
        <v>70</v>
      </c>
      <c r="R6" s="6">
        <f>IF(P6&gt;1,(Q6/P6)*100,0)</f>
        <v>15.306122448979592</v>
      </c>
    </row>
    <row r="7" spans="1:18" x14ac:dyDescent="0.25">
      <c r="A7" s="1" t="s">
        <v>71</v>
      </c>
      <c r="B7" s="7">
        <f>2023-YEAR(A7)</f>
        <v>41</v>
      </c>
      <c r="C7" s="1" t="s">
        <v>36</v>
      </c>
      <c r="D7" s="1" t="s">
        <v>25</v>
      </c>
      <c r="E7" s="1" t="s">
        <v>72</v>
      </c>
      <c r="F7" s="1" t="s">
        <v>15</v>
      </c>
      <c r="G7" s="7" t="str">
        <f>CONCATENATE(E7,",",F7,",","BRASIL")</f>
        <v>ARARUNA,PR,BRASIL</v>
      </c>
      <c r="H7" s="1"/>
      <c r="I7" s="5" t="s">
        <v>86</v>
      </c>
      <c r="J7" s="1" t="s">
        <v>73</v>
      </c>
      <c r="K7" s="1" t="s">
        <v>30</v>
      </c>
      <c r="L7" s="1" t="s">
        <v>68</v>
      </c>
      <c r="M7" s="1" t="s">
        <v>19</v>
      </c>
      <c r="N7" s="1" t="s">
        <v>20</v>
      </c>
      <c r="O7" s="1" t="s">
        <v>33</v>
      </c>
      <c r="P7" s="1" t="s">
        <v>74</v>
      </c>
      <c r="Q7" s="2" t="s">
        <v>75</v>
      </c>
      <c r="R7" s="8">
        <f>IF(P7&gt;1,(Q7/P7)*100,0)</f>
        <v>2.0202020202020203</v>
      </c>
    </row>
    <row r="8" spans="1:18" x14ac:dyDescent="0.25">
      <c r="A8" s="1" t="s">
        <v>76</v>
      </c>
      <c r="B8" s="7">
        <f>2023-YEAR(A8)</f>
        <v>23</v>
      </c>
      <c r="C8" s="1" t="s">
        <v>36</v>
      </c>
      <c r="D8" s="1" t="s">
        <v>13</v>
      </c>
      <c r="E8" s="1" t="s">
        <v>47</v>
      </c>
      <c r="F8" s="1" t="s">
        <v>15</v>
      </c>
      <c r="G8" s="7" t="str">
        <f>CONCATENATE(E8,",",F8,",","BRASIL")</f>
        <v>PARANAGUÁ,PR,BRASIL</v>
      </c>
      <c r="H8" s="1"/>
      <c r="I8" s="5" t="s">
        <v>47</v>
      </c>
      <c r="J8" s="1" t="s">
        <v>77</v>
      </c>
      <c r="K8" s="1" t="s">
        <v>38</v>
      </c>
      <c r="L8" s="1" t="s">
        <v>68</v>
      </c>
      <c r="M8" s="1" t="s">
        <v>19</v>
      </c>
      <c r="N8" s="1" t="s">
        <v>32</v>
      </c>
      <c r="O8" s="1" t="s">
        <v>33</v>
      </c>
      <c r="P8" s="1" t="s">
        <v>78</v>
      </c>
      <c r="Q8" s="2" t="s">
        <v>79</v>
      </c>
      <c r="R8" s="8">
        <f>IF(P8&gt;1,(Q8/P8)*100,0)</f>
        <v>91.923990498812344</v>
      </c>
    </row>
    <row r="9" spans="1:18" x14ac:dyDescent="0.25">
      <c r="A9" s="1" t="s">
        <v>80</v>
      </c>
      <c r="B9" s="7">
        <f>2023-YEAR(A9)</f>
        <v>27</v>
      </c>
      <c r="C9" s="1" t="s">
        <v>36</v>
      </c>
      <c r="D9" s="1" t="s">
        <v>25</v>
      </c>
      <c r="E9" s="1" t="s">
        <v>81</v>
      </c>
      <c r="F9" s="1" t="s">
        <v>15</v>
      </c>
      <c r="G9" s="7" t="str">
        <f>CONCATENATE(E9,",",F9,",","BRASIL")</f>
        <v>LONDRINA,PR,BRASIL</v>
      </c>
      <c r="H9" s="1"/>
      <c r="I9" s="5" t="s">
        <v>66</v>
      </c>
      <c r="J9" s="1" t="s">
        <v>82</v>
      </c>
      <c r="K9" s="1" t="s">
        <v>83</v>
      </c>
      <c r="L9" s="1" t="s">
        <v>68</v>
      </c>
      <c r="M9" s="1" t="s">
        <v>19</v>
      </c>
      <c r="N9" s="1" t="s">
        <v>32</v>
      </c>
      <c r="O9" s="1" t="s">
        <v>21</v>
      </c>
      <c r="P9" s="1" t="s">
        <v>27</v>
      </c>
      <c r="Q9" s="2" t="s">
        <v>84</v>
      </c>
      <c r="R9" s="8">
        <f>IF(P9&gt;1,(Q9/P9)*100,0)</f>
        <v>20</v>
      </c>
    </row>
    <row r="10" spans="1:18" x14ac:dyDescent="0.25">
      <c r="A10" s="1" t="s">
        <v>85</v>
      </c>
      <c r="B10" s="7">
        <f>2023-YEAR(A10)</f>
        <v>33</v>
      </c>
      <c r="C10" s="1" t="s">
        <v>12</v>
      </c>
      <c r="D10" s="1" t="s">
        <v>25</v>
      </c>
      <c r="E10" s="1" t="s">
        <v>86</v>
      </c>
      <c r="F10" s="1" t="s">
        <v>15</v>
      </c>
      <c r="G10" s="7" t="str">
        <f>CONCATENATE(E10,",",F10,",","BRASIL")</f>
        <v>CAMPO MOURÃO,PR,BRASIL</v>
      </c>
      <c r="H10" s="1"/>
      <c r="I10" s="5" t="s">
        <v>86</v>
      </c>
      <c r="J10" s="1" t="s">
        <v>87</v>
      </c>
      <c r="K10" s="1" t="s">
        <v>38</v>
      </c>
      <c r="L10" s="1" t="s">
        <v>68</v>
      </c>
      <c r="M10" s="1" t="s">
        <v>19</v>
      </c>
      <c r="N10" s="1" t="s">
        <v>20</v>
      </c>
      <c r="O10" s="1" t="s">
        <v>33</v>
      </c>
      <c r="P10" s="1" t="s">
        <v>88</v>
      </c>
      <c r="Q10" s="2" t="s">
        <v>89</v>
      </c>
      <c r="R10" s="8">
        <f>IF(P10&gt;1,(Q10/P10)*100,0)</f>
        <v>60.932297447280803</v>
      </c>
    </row>
    <row r="11" spans="1:18" x14ac:dyDescent="0.25">
      <c r="A11" s="1" t="s">
        <v>92</v>
      </c>
      <c r="B11" s="7">
        <f>2023-YEAR(A11)</f>
        <v>30</v>
      </c>
      <c r="C11" s="1" t="s">
        <v>36</v>
      </c>
      <c r="D11" s="1" t="s">
        <v>13</v>
      </c>
      <c r="E11" s="1" t="s">
        <v>93</v>
      </c>
      <c r="F11" s="1" t="s">
        <v>15</v>
      </c>
      <c r="G11" s="7" t="str">
        <f>CONCATENATE(E11,",",F11,",","BRASIL")</f>
        <v>RONDON,PR,BRASIL</v>
      </c>
      <c r="H11" s="1"/>
      <c r="I11" s="5" t="s">
        <v>2163</v>
      </c>
      <c r="J11" s="1" t="s">
        <v>94</v>
      </c>
      <c r="K11" s="1" t="s">
        <v>83</v>
      </c>
      <c r="L11" s="1" t="s">
        <v>68</v>
      </c>
      <c r="M11" s="1" t="s">
        <v>19</v>
      </c>
      <c r="N11" s="1" t="s">
        <v>20</v>
      </c>
      <c r="O11" s="1" t="s">
        <v>21</v>
      </c>
      <c r="P11" s="1" t="s">
        <v>95</v>
      </c>
      <c r="Q11" s="2" t="s">
        <v>96</v>
      </c>
      <c r="R11" s="8">
        <f>IF(P11&gt;1,(Q11/P11)*100,0)</f>
        <v>17.532467532467532</v>
      </c>
    </row>
    <row r="12" spans="1:18" x14ac:dyDescent="0.25">
      <c r="A12" s="1" t="s">
        <v>97</v>
      </c>
      <c r="B12" s="7">
        <f>2023-YEAR(A12)</f>
        <v>22</v>
      </c>
      <c r="C12" s="1" t="s">
        <v>12</v>
      </c>
      <c r="D12" s="1" t="s">
        <v>13</v>
      </c>
      <c r="E12" s="1" t="s">
        <v>66</v>
      </c>
      <c r="F12" s="1" t="s">
        <v>15</v>
      </c>
      <c r="G12" s="7" t="str">
        <f>CONCATENATE(E12,",",F12,",","BRASIL")</f>
        <v>APUCARANA,PR,BRASIL</v>
      </c>
      <c r="H12" s="1"/>
      <c r="I12" s="5" t="s">
        <v>66</v>
      </c>
      <c r="J12" s="1" t="s">
        <v>98</v>
      </c>
      <c r="K12" s="1" t="s">
        <v>30</v>
      </c>
      <c r="L12" s="1" t="s">
        <v>68</v>
      </c>
      <c r="M12" s="1" t="s">
        <v>19</v>
      </c>
      <c r="N12" s="1" t="s">
        <v>20</v>
      </c>
      <c r="O12" s="1" t="s">
        <v>33</v>
      </c>
      <c r="P12" s="1" t="s">
        <v>69</v>
      </c>
      <c r="Q12" s="2" t="s">
        <v>45</v>
      </c>
      <c r="R12" s="8">
        <f>IF(P12&gt;1,(Q12/P12)*100,0)</f>
        <v>0</v>
      </c>
    </row>
    <row r="13" spans="1:18" x14ac:dyDescent="0.25">
      <c r="A13" s="1" t="s">
        <v>99</v>
      </c>
      <c r="B13" s="7">
        <f>2023-YEAR(A13)</f>
        <v>25</v>
      </c>
      <c r="C13" s="1" t="s">
        <v>36</v>
      </c>
      <c r="D13" s="1" t="s">
        <v>13</v>
      </c>
      <c r="E13" s="1" t="s">
        <v>47</v>
      </c>
      <c r="F13" s="1" t="s">
        <v>15</v>
      </c>
      <c r="G13" s="7" t="str">
        <f>CONCATENATE(E13,",",F13,",","BRASIL")</f>
        <v>PARANAGUÁ,PR,BRASIL</v>
      </c>
      <c r="H13" s="1"/>
      <c r="I13" s="5" t="s">
        <v>47</v>
      </c>
      <c r="J13" s="1" t="s">
        <v>48</v>
      </c>
      <c r="K13" s="1" t="s">
        <v>83</v>
      </c>
      <c r="L13" s="1" t="s">
        <v>31</v>
      </c>
      <c r="M13" s="1" t="s">
        <v>19</v>
      </c>
      <c r="N13" s="1" t="s">
        <v>32</v>
      </c>
      <c r="O13" s="1" t="s">
        <v>21</v>
      </c>
      <c r="P13" s="1" t="s">
        <v>100</v>
      </c>
      <c r="Q13" s="2" t="s">
        <v>101</v>
      </c>
      <c r="R13" s="8">
        <f>IF(P13&gt;1,(Q13/P13)*100,0)</f>
        <v>13.390010626992559</v>
      </c>
    </row>
    <row r="14" spans="1:18" x14ac:dyDescent="0.25">
      <c r="A14" s="1" t="s">
        <v>102</v>
      </c>
      <c r="B14" s="7">
        <f>2023-YEAR(A14)</f>
        <v>29</v>
      </c>
      <c r="C14" s="1" t="s">
        <v>36</v>
      </c>
      <c r="D14" s="1" t="s">
        <v>65</v>
      </c>
      <c r="E14" s="1" t="s">
        <v>51</v>
      </c>
      <c r="F14" s="1" t="s">
        <v>15</v>
      </c>
      <c r="G14" s="7" t="str">
        <f>CONCATENATE(E14,",",F14,",","BRASIL")</f>
        <v>PARANAVAÍ,PR,BRASIL</v>
      </c>
      <c r="H14" s="1"/>
      <c r="I14" s="5" t="s">
        <v>2163</v>
      </c>
      <c r="J14" s="1" t="s">
        <v>103</v>
      </c>
      <c r="K14" s="1" t="s">
        <v>38</v>
      </c>
      <c r="L14" s="1" t="s">
        <v>68</v>
      </c>
      <c r="M14" s="1" t="s">
        <v>19</v>
      </c>
      <c r="N14" s="1" t="s">
        <v>20</v>
      </c>
      <c r="O14" s="1" t="s">
        <v>104</v>
      </c>
      <c r="P14" s="1" t="s">
        <v>105</v>
      </c>
      <c r="Q14" s="2" t="s">
        <v>106</v>
      </c>
      <c r="R14" s="8">
        <f>IF(P14&gt;1,(Q14/P14)*100,0)</f>
        <v>5.2631578947368416</v>
      </c>
    </row>
    <row r="15" spans="1:18" x14ac:dyDescent="0.25">
      <c r="A15" s="1" t="s">
        <v>107</v>
      </c>
      <c r="B15" s="7">
        <f>2023-YEAR(A15)</f>
        <v>29</v>
      </c>
      <c r="C15" s="1" t="s">
        <v>36</v>
      </c>
      <c r="D15" s="1" t="s">
        <v>25</v>
      </c>
      <c r="E15" s="1" t="s">
        <v>28</v>
      </c>
      <c r="F15" s="1" t="s">
        <v>15</v>
      </c>
      <c r="G15" s="7" t="str">
        <f>CONCATENATE(E15,",",F15,",","BRASIL")</f>
        <v>CURITIBA,PR,BRASIL</v>
      </c>
      <c r="H15" s="1"/>
      <c r="I15" s="5" t="s">
        <v>2162</v>
      </c>
      <c r="J15" s="1" t="s">
        <v>108</v>
      </c>
      <c r="K15" s="1" t="s">
        <v>109</v>
      </c>
      <c r="L15" s="1" t="s">
        <v>43</v>
      </c>
      <c r="M15" s="1" t="s">
        <v>19</v>
      </c>
      <c r="N15" s="1" t="s">
        <v>32</v>
      </c>
      <c r="O15" s="1" t="s">
        <v>33</v>
      </c>
      <c r="P15" s="1" t="s">
        <v>110</v>
      </c>
      <c r="Q15" s="2" t="s">
        <v>111</v>
      </c>
      <c r="R15" s="8">
        <f>IF(P15&gt;1,(Q15/P15)*100,0)</f>
        <v>33.82352941176471</v>
      </c>
    </row>
    <row r="16" spans="1:18" x14ac:dyDescent="0.25">
      <c r="A16" s="1" t="s">
        <v>112</v>
      </c>
      <c r="B16" s="7">
        <f>2023-YEAR(A16)</f>
        <v>24</v>
      </c>
      <c r="C16" s="1" t="s">
        <v>36</v>
      </c>
      <c r="D16" s="1" t="s">
        <v>25</v>
      </c>
      <c r="E16" s="1" t="s">
        <v>47</v>
      </c>
      <c r="F16" s="1" t="s">
        <v>15</v>
      </c>
      <c r="G16" s="7" t="str">
        <f>CONCATENATE(E16,",",F16,",","BRASIL")</f>
        <v>PARANAGUÁ,PR,BRASIL</v>
      </c>
      <c r="H16" s="1"/>
      <c r="I16" s="5" t="s">
        <v>47</v>
      </c>
      <c r="J16" s="1" t="s">
        <v>113</v>
      </c>
      <c r="K16" s="1" t="s">
        <v>83</v>
      </c>
      <c r="L16" s="1" t="s">
        <v>68</v>
      </c>
      <c r="M16" s="1" t="s">
        <v>19</v>
      </c>
      <c r="N16" s="1" t="s">
        <v>20</v>
      </c>
      <c r="O16" s="1" t="s">
        <v>33</v>
      </c>
      <c r="P16" s="1" t="s">
        <v>114</v>
      </c>
      <c r="Q16" s="2" t="s">
        <v>50</v>
      </c>
      <c r="R16" s="8">
        <f>IF(P16&gt;1,(Q16/P16)*100,0)</f>
        <v>17.946161515453639</v>
      </c>
    </row>
    <row r="17" spans="1:18" x14ac:dyDescent="0.25">
      <c r="A17" s="1" t="s">
        <v>115</v>
      </c>
      <c r="B17" s="7">
        <f>2023-YEAR(A17)</f>
        <v>47</v>
      </c>
      <c r="C17" s="1" t="s">
        <v>36</v>
      </c>
      <c r="D17" s="1" t="s">
        <v>65</v>
      </c>
      <c r="E17" s="1" t="s">
        <v>116</v>
      </c>
      <c r="F17" s="1" t="s">
        <v>15</v>
      </c>
      <c r="G17" s="7" t="str">
        <f>CONCATENATE(E17,",",F17,",","BRASIL")</f>
        <v>ARAPONGAS,PR,BRASIL</v>
      </c>
      <c r="H17" s="1"/>
      <c r="I17" s="5" t="s">
        <v>66</v>
      </c>
      <c r="J17" s="1" t="s">
        <v>117</v>
      </c>
      <c r="K17" s="1" t="s">
        <v>30</v>
      </c>
      <c r="L17" s="1" t="s">
        <v>68</v>
      </c>
      <c r="M17" s="1" t="s">
        <v>19</v>
      </c>
      <c r="N17" s="1" t="s">
        <v>20</v>
      </c>
      <c r="O17" s="1" t="s">
        <v>21</v>
      </c>
      <c r="P17" s="1" t="s">
        <v>118</v>
      </c>
      <c r="Q17" s="2" t="s">
        <v>45</v>
      </c>
      <c r="R17" s="8">
        <f>IF(P17&gt;1,(Q17/P17)*100,0)</f>
        <v>0</v>
      </c>
    </row>
    <row r="18" spans="1:18" x14ac:dyDescent="0.25">
      <c r="A18" s="1" t="s">
        <v>119</v>
      </c>
      <c r="B18" s="7">
        <f>2023-YEAR(A18)</f>
        <v>20</v>
      </c>
      <c r="C18" s="1" t="s">
        <v>36</v>
      </c>
      <c r="D18" s="1" t="s">
        <v>25</v>
      </c>
      <c r="E18" s="1" t="s">
        <v>47</v>
      </c>
      <c r="F18" s="1" t="s">
        <v>15</v>
      </c>
      <c r="G18" s="7" t="str">
        <f>CONCATENATE(E18,",",F18,",","BRASIL")</f>
        <v>PARANAGUÁ,PR,BRASIL</v>
      </c>
      <c r="H18" s="1"/>
      <c r="I18" s="5" t="s">
        <v>47</v>
      </c>
      <c r="J18" s="1" t="s">
        <v>48</v>
      </c>
      <c r="K18" s="1" t="s">
        <v>30</v>
      </c>
      <c r="L18" s="1" t="s">
        <v>31</v>
      </c>
      <c r="M18" s="1" t="s">
        <v>19</v>
      </c>
      <c r="N18" s="1" t="s">
        <v>20</v>
      </c>
      <c r="O18" s="1" t="s">
        <v>33</v>
      </c>
      <c r="P18" s="1" t="s">
        <v>49</v>
      </c>
      <c r="Q18" s="2" t="s">
        <v>120</v>
      </c>
      <c r="R18" s="8">
        <f>IF(P18&gt;1,(Q18/P18)*100,0)</f>
        <v>3.8834951456310676</v>
      </c>
    </row>
    <row r="19" spans="1:18" x14ac:dyDescent="0.25">
      <c r="A19" s="1" t="s">
        <v>121</v>
      </c>
      <c r="B19" s="7">
        <f>2023-YEAR(A19)</f>
        <v>41</v>
      </c>
      <c r="C19" s="1" t="s">
        <v>36</v>
      </c>
      <c r="D19" s="1" t="s">
        <v>25</v>
      </c>
      <c r="E19" s="1" t="s">
        <v>47</v>
      </c>
      <c r="F19" s="1" t="s">
        <v>15</v>
      </c>
      <c r="G19" s="7" t="str">
        <f>CONCATENATE(E19,",",F19,",","BRASIL")</f>
        <v>PARANAGUÁ,PR,BRASIL</v>
      </c>
      <c r="H19" s="1"/>
      <c r="I19" s="5" t="s">
        <v>47</v>
      </c>
      <c r="J19" s="1" t="s">
        <v>122</v>
      </c>
      <c r="K19" s="1" t="s">
        <v>30</v>
      </c>
      <c r="L19" s="1" t="s">
        <v>68</v>
      </c>
      <c r="M19" s="1" t="s">
        <v>19</v>
      </c>
      <c r="N19" s="1" t="s">
        <v>32</v>
      </c>
      <c r="O19" s="1" t="s">
        <v>123</v>
      </c>
      <c r="P19" s="1" t="s">
        <v>124</v>
      </c>
      <c r="Q19" s="2" t="s">
        <v>45</v>
      </c>
      <c r="R19" s="8">
        <f>IF(P19&gt;1,(Q19/P19)*100,0)</f>
        <v>0</v>
      </c>
    </row>
    <row r="20" spans="1:18" x14ac:dyDescent="0.25">
      <c r="A20" s="1" t="s">
        <v>126</v>
      </c>
      <c r="B20" s="7">
        <f>2023-YEAR(A20)</f>
        <v>30</v>
      </c>
      <c r="C20" s="1" t="s">
        <v>12</v>
      </c>
      <c r="D20" s="1" t="s">
        <v>127</v>
      </c>
      <c r="E20" s="1" t="s">
        <v>86</v>
      </c>
      <c r="F20" s="1" t="s">
        <v>15</v>
      </c>
      <c r="G20" s="7" t="str">
        <f>CONCATENATE(E20,",",F20,",","BRASIL")</f>
        <v>CAMPO MOURÃO,PR,BRASIL</v>
      </c>
      <c r="H20" s="1"/>
      <c r="I20" s="5" t="s">
        <v>86</v>
      </c>
      <c r="J20" s="1" t="s">
        <v>73</v>
      </c>
      <c r="K20" s="1" t="s">
        <v>83</v>
      </c>
      <c r="L20" s="1" t="s">
        <v>68</v>
      </c>
      <c r="M20" s="1" t="s">
        <v>19</v>
      </c>
      <c r="N20" s="1" t="s">
        <v>32</v>
      </c>
      <c r="O20" s="1" t="s">
        <v>33</v>
      </c>
      <c r="P20" s="1" t="s">
        <v>128</v>
      </c>
      <c r="Q20" s="2" t="s">
        <v>57</v>
      </c>
      <c r="R20" s="8">
        <f>IF(P20&gt;1,(Q20/P20)*100,0)</f>
        <v>44.554455445544555</v>
      </c>
    </row>
    <row r="21" spans="1:18" x14ac:dyDescent="0.25">
      <c r="A21" s="1" t="s">
        <v>129</v>
      </c>
      <c r="B21" s="7">
        <f>2023-YEAR(A21)</f>
        <v>20</v>
      </c>
      <c r="C21" s="1" t="s">
        <v>36</v>
      </c>
      <c r="D21" s="1" t="s">
        <v>25</v>
      </c>
      <c r="E21" s="1" t="s">
        <v>54</v>
      </c>
      <c r="F21" s="1" t="s">
        <v>15</v>
      </c>
      <c r="G21" s="7" t="str">
        <f>CONCATENATE(E21,",",F21,",","BRASIL")</f>
        <v>UNIÃO DA VITÓRIA,PR,BRASIL</v>
      </c>
      <c r="H21" s="1"/>
      <c r="I21" s="5" t="s">
        <v>54</v>
      </c>
      <c r="J21" s="1" t="s">
        <v>132</v>
      </c>
      <c r="K21" s="1" t="s">
        <v>30</v>
      </c>
      <c r="L21" s="1" t="s">
        <v>68</v>
      </c>
      <c r="M21" s="1" t="s">
        <v>19</v>
      </c>
      <c r="N21" s="1" t="s">
        <v>20</v>
      </c>
      <c r="O21" s="1" t="s">
        <v>21</v>
      </c>
      <c r="P21" s="1" t="s">
        <v>133</v>
      </c>
      <c r="Q21" s="2" t="s">
        <v>45</v>
      </c>
      <c r="R21" s="8">
        <f>IF(P21&gt;1,(Q21/P21)*100,0)</f>
        <v>0</v>
      </c>
    </row>
    <row r="22" spans="1:18" x14ac:dyDescent="0.25">
      <c r="A22" s="1" t="s">
        <v>134</v>
      </c>
      <c r="B22" s="7">
        <f>2023-YEAR(A22)</f>
        <v>54</v>
      </c>
      <c r="C22" s="1" t="s">
        <v>12</v>
      </c>
      <c r="D22" s="1" t="s">
        <v>25</v>
      </c>
      <c r="E22" s="1" t="s">
        <v>51</v>
      </c>
      <c r="F22" s="1" t="s">
        <v>15</v>
      </c>
      <c r="G22" s="7" t="str">
        <f>CONCATENATE(E22,",",F22,",","BRASIL")</f>
        <v>PARANAVAÍ,PR,BRASIL</v>
      </c>
      <c r="H22" s="1"/>
      <c r="I22" s="5" t="s">
        <v>2163</v>
      </c>
      <c r="J22" s="1" t="s">
        <v>135</v>
      </c>
      <c r="K22" s="1" t="s">
        <v>17</v>
      </c>
      <c r="L22" s="1" t="s">
        <v>68</v>
      </c>
      <c r="M22" s="1" t="s">
        <v>19</v>
      </c>
      <c r="N22" s="1" t="s">
        <v>20</v>
      </c>
      <c r="O22" s="1" t="s">
        <v>33</v>
      </c>
      <c r="P22" s="1" t="s">
        <v>136</v>
      </c>
      <c r="Q22" s="2" t="s">
        <v>23</v>
      </c>
      <c r="R22" s="8">
        <f>IF(P22&gt;1,(Q22/P22)*100,0)</f>
        <v>44.91017964071856</v>
      </c>
    </row>
    <row r="23" spans="1:18" x14ac:dyDescent="0.25">
      <c r="A23" s="1" t="s">
        <v>137</v>
      </c>
      <c r="B23" s="7">
        <f>2023-YEAR(A23)</f>
        <v>34</v>
      </c>
      <c r="C23" s="1" t="s">
        <v>12</v>
      </c>
      <c r="D23" s="1" t="s">
        <v>25</v>
      </c>
      <c r="E23" s="1" t="s">
        <v>139</v>
      </c>
      <c r="F23" s="1" t="s">
        <v>15</v>
      </c>
      <c r="G23" s="7" t="str">
        <f>CONCATENATE(E23,",",F23,",","BRASIL")</f>
        <v>SAO JOAO DO CAIUA,PR,BRASIL</v>
      </c>
      <c r="H23" s="1"/>
      <c r="I23" s="5" t="s">
        <v>2163</v>
      </c>
      <c r="J23" s="1" t="s">
        <v>140</v>
      </c>
      <c r="K23" s="1" t="s">
        <v>83</v>
      </c>
      <c r="L23" s="1" t="s">
        <v>43</v>
      </c>
      <c r="M23" s="1" t="s">
        <v>19</v>
      </c>
      <c r="N23" s="1" t="s">
        <v>20</v>
      </c>
      <c r="O23" s="1" t="s">
        <v>123</v>
      </c>
      <c r="P23" s="1" t="s">
        <v>141</v>
      </c>
      <c r="Q23" s="2" t="s">
        <v>142</v>
      </c>
      <c r="R23" s="8">
        <f>IF(P23&gt;1,(Q23/P23)*100,0)</f>
        <v>10.909090909090908</v>
      </c>
    </row>
    <row r="24" spans="1:18" x14ac:dyDescent="0.25">
      <c r="A24" s="1" t="s">
        <v>143</v>
      </c>
      <c r="B24" s="7">
        <f>2023-YEAR(A24)</f>
        <v>25</v>
      </c>
      <c r="C24" s="1" t="s">
        <v>12</v>
      </c>
      <c r="D24" s="1" t="s">
        <v>25</v>
      </c>
      <c r="E24" s="1" t="s">
        <v>47</v>
      </c>
      <c r="F24" s="1" t="s">
        <v>15</v>
      </c>
      <c r="G24" s="7" t="str">
        <f>CONCATENATE(E24,",",F24,",","BRASIL")</f>
        <v>PARANAGUÁ,PR,BRASIL</v>
      </c>
      <c r="H24" s="1"/>
      <c r="I24" s="5" t="s">
        <v>47</v>
      </c>
      <c r="J24" s="1" t="s">
        <v>144</v>
      </c>
      <c r="K24" s="1" t="s">
        <v>38</v>
      </c>
      <c r="L24" s="1" t="s">
        <v>68</v>
      </c>
      <c r="M24" s="1" t="s">
        <v>19</v>
      </c>
      <c r="N24" s="1" t="s">
        <v>20</v>
      </c>
      <c r="O24" s="1" t="s">
        <v>21</v>
      </c>
      <c r="P24" s="1" t="s">
        <v>145</v>
      </c>
      <c r="Q24" s="2" t="s">
        <v>146</v>
      </c>
      <c r="R24" s="8">
        <f>IF(P24&gt;1,(Q24/P24)*100,0)</f>
        <v>71.19289340101524</v>
      </c>
    </row>
    <row r="25" spans="1:18" x14ac:dyDescent="0.25">
      <c r="A25" s="1" t="s">
        <v>147</v>
      </c>
      <c r="B25" s="7">
        <f>2023-YEAR(A25)</f>
        <v>21</v>
      </c>
      <c r="C25" s="1" t="s">
        <v>36</v>
      </c>
      <c r="D25" s="1" t="s">
        <v>25</v>
      </c>
      <c r="E25" s="1" t="s">
        <v>148</v>
      </c>
      <c r="F25" s="1" t="s">
        <v>149</v>
      </c>
      <c r="G25" s="7" t="str">
        <f>CONCATENATE(E25,",",F25,",","BRASIL")</f>
        <v>PORTO UNIAO,SC,BRASIL</v>
      </c>
      <c r="H25" s="1"/>
      <c r="I25" s="5" t="s">
        <v>54</v>
      </c>
      <c r="J25" s="1" t="s">
        <v>151</v>
      </c>
      <c r="K25" s="1" t="s">
        <v>83</v>
      </c>
      <c r="L25" s="1" t="s">
        <v>68</v>
      </c>
      <c r="M25" s="1" t="s">
        <v>19</v>
      </c>
      <c r="N25" s="1" t="s">
        <v>20</v>
      </c>
      <c r="O25" s="1" t="s">
        <v>33</v>
      </c>
      <c r="P25" s="1" t="s">
        <v>152</v>
      </c>
      <c r="Q25" s="2" t="s">
        <v>153</v>
      </c>
      <c r="R25" s="8">
        <f>IF(P25&gt;1,(Q25/P25)*100,0)</f>
        <v>14.705882352941178</v>
      </c>
    </row>
    <row r="26" spans="1:18" x14ac:dyDescent="0.25">
      <c r="A26" s="1" t="s">
        <v>154</v>
      </c>
      <c r="B26" s="7">
        <f>2023-YEAR(A26)</f>
        <v>22</v>
      </c>
      <c r="C26" s="1" t="s">
        <v>36</v>
      </c>
      <c r="D26" s="1" t="s">
        <v>25</v>
      </c>
      <c r="E26" s="1" t="s">
        <v>66</v>
      </c>
      <c r="F26" s="1" t="s">
        <v>15</v>
      </c>
      <c r="G26" s="7" t="str">
        <f>CONCATENATE(E26,",",F26,",","BRASIL")</f>
        <v>APUCARANA,PR,BRASIL</v>
      </c>
      <c r="H26" s="1"/>
      <c r="I26" s="5" t="s">
        <v>66</v>
      </c>
      <c r="J26" s="1" t="s">
        <v>155</v>
      </c>
      <c r="K26" s="1" t="s">
        <v>30</v>
      </c>
      <c r="L26" s="1" t="s">
        <v>68</v>
      </c>
      <c r="M26" s="1" t="s">
        <v>19</v>
      </c>
      <c r="N26" s="1" t="s">
        <v>20</v>
      </c>
      <c r="O26" s="1" t="s">
        <v>33</v>
      </c>
      <c r="P26" s="1" t="s">
        <v>27</v>
      </c>
      <c r="Q26" s="2" t="s">
        <v>156</v>
      </c>
      <c r="R26" s="8">
        <f>IF(P26&gt;1,(Q26/P26)*100,0)</f>
        <v>14.000000000000002</v>
      </c>
    </row>
    <row r="27" spans="1:18" x14ac:dyDescent="0.25">
      <c r="A27" s="1" t="s">
        <v>160</v>
      </c>
      <c r="B27" s="7">
        <f>2023-YEAR(A27)</f>
        <v>28</v>
      </c>
      <c r="C27" s="1" t="s">
        <v>36</v>
      </c>
      <c r="D27" s="1" t="s">
        <v>65</v>
      </c>
      <c r="E27" s="1" t="s">
        <v>51</v>
      </c>
      <c r="F27" s="1" t="s">
        <v>15</v>
      </c>
      <c r="G27" s="7" t="str">
        <f>CONCATENATE(E27,",",F27,",","BRASIL")</f>
        <v>PARANAVAÍ,PR,BRASIL</v>
      </c>
      <c r="H27" s="1"/>
      <c r="I27" s="5" t="s">
        <v>2163</v>
      </c>
      <c r="J27" s="1" t="s">
        <v>103</v>
      </c>
      <c r="K27" s="1" t="s">
        <v>17</v>
      </c>
      <c r="L27" s="1" t="s">
        <v>68</v>
      </c>
      <c r="M27" s="1" t="s">
        <v>19</v>
      </c>
      <c r="N27" s="1" t="s">
        <v>20</v>
      </c>
      <c r="O27" s="1" t="s">
        <v>33</v>
      </c>
      <c r="P27" s="1" t="s">
        <v>161</v>
      </c>
      <c r="Q27" s="2" t="s">
        <v>162</v>
      </c>
      <c r="R27" s="8">
        <f>IF(P27&gt;1,(Q27/P27)*100,0)</f>
        <v>25</v>
      </c>
    </row>
    <row r="28" spans="1:18" x14ac:dyDescent="0.25">
      <c r="A28" s="1" t="s">
        <v>167</v>
      </c>
      <c r="B28" s="7">
        <f>2023-YEAR(A28)</f>
        <v>49</v>
      </c>
      <c r="C28" s="1" t="s">
        <v>36</v>
      </c>
      <c r="D28" s="1" t="s">
        <v>13</v>
      </c>
      <c r="E28" s="1" t="s">
        <v>148</v>
      </c>
      <c r="F28" s="1" t="s">
        <v>149</v>
      </c>
      <c r="G28" s="7" t="str">
        <f>CONCATENATE(E28,",",F28,",","BRASIL")</f>
        <v>PORTO UNIAO,SC,BRASIL</v>
      </c>
      <c r="H28" s="1"/>
      <c r="I28" s="5" t="s">
        <v>54</v>
      </c>
      <c r="J28" s="1" t="s">
        <v>151</v>
      </c>
      <c r="K28" s="1" t="s">
        <v>30</v>
      </c>
      <c r="L28" s="1" t="s">
        <v>68</v>
      </c>
      <c r="M28" s="1" t="s">
        <v>19</v>
      </c>
      <c r="N28" s="1" t="s">
        <v>20</v>
      </c>
      <c r="O28" s="1" t="s">
        <v>21</v>
      </c>
      <c r="P28" s="1" t="s">
        <v>152</v>
      </c>
      <c r="Q28" s="2" t="s">
        <v>169</v>
      </c>
      <c r="R28" s="8">
        <f>IF(P28&gt;1,(Q28/P28)*100,0)</f>
        <v>19.411764705882355</v>
      </c>
    </row>
    <row r="29" spans="1:18" x14ac:dyDescent="0.25">
      <c r="A29" s="1" t="s">
        <v>175</v>
      </c>
      <c r="B29" s="7">
        <f>2023-YEAR(A29)</f>
        <v>52</v>
      </c>
      <c r="C29" s="1" t="s">
        <v>36</v>
      </c>
      <c r="D29" s="1" t="s">
        <v>25</v>
      </c>
      <c r="E29" s="1" t="s">
        <v>86</v>
      </c>
      <c r="F29" s="1" t="s">
        <v>15</v>
      </c>
      <c r="G29" s="7" t="str">
        <f>CONCATENATE(E29,",",F29,",","BRASIL")</f>
        <v>CAMPO MOURÃO,PR,BRASIL</v>
      </c>
      <c r="H29" s="1"/>
      <c r="I29" s="5" t="s">
        <v>86</v>
      </c>
      <c r="J29" s="1" t="s">
        <v>135</v>
      </c>
      <c r="K29" s="1" t="s">
        <v>30</v>
      </c>
      <c r="L29" s="1" t="s">
        <v>68</v>
      </c>
      <c r="M29" s="1" t="s">
        <v>19</v>
      </c>
      <c r="N29" s="1" t="s">
        <v>20</v>
      </c>
      <c r="O29" s="1" t="s">
        <v>33</v>
      </c>
      <c r="P29" s="1" t="s">
        <v>177</v>
      </c>
      <c r="Q29" s="2" t="s">
        <v>45</v>
      </c>
      <c r="R29" s="8">
        <f>IF(P29&gt;1,(Q29/P29)*100,0)</f>
        <v>0</v>
      </c>
    </row>
    <row r="30" spans="1:18" x14ac:dyDescent="0.25">
      <c r="A30" s="1" t="s">
        <v>178</v>
      </c>
      <c r="B30" s="7">
        <f>2023-YEAR(A30)</f>
        <v>30</v>
      </c>
      <c r="C30" s="1" t="s">
        <v>36</v>
      </c>
      <c r="D30" s="1" t="s">
        <v>25</v>
      </c>
      <c r="E30" s="1" t="s">
        <v>2170</v>
      </c>
      <c r="F30" s="1" t="s">
        <v>15</v>
      </c>
      <c r="G30" s="7" t="str">
        <f>CONCATENATE(E30,",",F30,",","BRASIL")</f>
        <v>LUIZIANA,PR,BRASIL</v>
      </c>
      <c r="H30" s="1"/>
      <c r="I30" s="5" t="s">
        <v>86</v>
      </c>
      <c r="J30" s="1" t="s">
        <v>98</v>
      </c>
      <c r="K30" s="1" t="s">
        <v>30</v>
      </c>
      <c r="L30" s="1" t="s">
        <v>68</v>
      </c>
      <c r="M30" s="1" t="s">
        <v>19</v>
      </c>
      <c r="N30" s="1" t="s">
        <v>20</v>
      </c>
      <c r="O30" s="1" t="s">
        <v>33</v>
      </c>
      <c r="P30" s="1" t="s">
        <v>179</v>
      </c>
      <c r="Q30" s="2" t="s">
        <v>180</v>
      </c>
      <c r="R30" s="8">
        <f>IF(P30&gt;1,(Q30/P30)*100,0)</f>
        <v>11.097410604192355</v>
      </c>
    </row>
    <row r="31" spans="1:18" x14ac:dyDescent="0.25">
      <c r="A31" s="1" t="s">
        <v>181</v>
      </c>
      <c r="B31" s="7">
        <f>2023-YEAR(A31)</f>
        <v>20</v>
      </c>
      <c r="C31" s="1" t="s">
        <v>36</v>
      </c>
      <c r="D31" s="1" t="s">
        <v>25</v>
      </c>
      <c r="E31" s="1" t="s">
        <v>2171</v>
      </c>
      <c r="F31" s="1" t="s">
        <v>15</v>
      </c>
      <c r="G31" s="7" t="str">
        <f>CONCATENATE(E31,",",F31,",","BRASIL")</f>
        <v>SAO PEDRO DO PARANA,PR,BRASIL</v>
      </c>
      <c r="H31" s="1"/>
      <c r="I31" s="5" t="s">
        <v>2163</v>
      </c>
      <c r="J31" s="1" t="s">
        <v>182</v>
      </c>
      <c r="K31" s="1" t="s">
        <v>30</v>
      </c>
      <c r="L31" s="1" t="s">
        <v>68</v>
      </c>
      <c r="M31" s="1" t="s">
        <v>19</v>
      </c>
      <c r="N31" s="1" t="s">
        <v>20</v>
      </c>
      <c r="O31" s="1" t="s">
        <v>21</v>
      </c>
      <c r="P31" s="1" t="s">
        <v>183</v>
      </c>
      <c r="Q31" s="2" t="s">
        <v>45</v>
      </c>
      <c r="R31" s="8">
        <f>IF(P31&gt;1,(Q31/P31)*100,0)</f>
        <v>0</v>
      </c>
    </row>
    <row r="32" spans="1:18" x14ac:dyDescent="0.25">
      <c r="A32" s="1" t="s">
        <v>184</v>
      </c>
      <c r="B32" s="7">
        <f>2023-YEAR(A32)</f>
        <v>21</v>
      </c>
      <c r="C32" s="1" t="s">
        <v>12</v>
      </c>
      <c r="D32" s="1" t="s">
        <v>13</v>
      </c>
      <c r="E32" s="1" t="s">
        <v>51</v>
      </c>
      <c r="F32" s="1" t="s">
        <v>15</v>
      </c>
      <c r="G32" s="7" t="str">
        <f>CONCATENATE(E32,",",F32,",","BRASIL")</f>
        <v>PARANAVAÍ,PR,BRASIL</v>
      </c>
      <c r="H32" s="1"/>
      <c r="I32" s="5" t="s">
        <v>2163</v>
      </c>
      <c r="J32" s="1" t="s">
        <v>185</v>
      </c>
      <c r="K32" s="1" t="s">
        <v>30</v>
      </c>
      <c r="L32" s="1" t="s">
        <v>68</v>
      </c>
      <c r="M32" s="1" t="s">
        <v>19</v>
      </c>
      <c r="N32" s="1" t="s">
        <v>20</v>
      </c>
      <c r="O32" s="1" t="s">
        <v>33</v>
      </c>
      <c r="P32" s="1" t="s">
        <v>186</v>
      </c>
      <c r="Q32" s="2" t="s">
        <v>45</v>
      </c>
      <c r="R32" s="8">
        <f>IF(P32&gt;1,(Q32/P32)*100,0)</f>
        <v>0</v>
      </c>
    </row>
    <row r="33" spans="1:18" x14ac:dyDescent="0.25">
      <c r="A33" s="1" t="s">
        <v>187</v>
      </c>
      <c r="B33" s="7">
        <f>2023-YEAR(A33)</f>
        <v>23</v>
      </c>
      <c r="C33" s="1" t="s">
        <v>36</v>
      </c>
      <c r="D33" s="1" t="s">
        <v>13</v>
      </c>
      <c r="E33" s="1" t="s">
        <v>2170</v>
      </c>
      <c r="F33" s="1" t="s">
        <v>15</v>
      </c>
      <c r="G33" s="7" t="str">
        <f>CONCATENATE(E33,",",F33,",","BRASIL")</f>
        <v>LUIZIANA,PR,BRASIL</v>
      </c>
      <c r="H33" s="1"/>
      <c r="I33" s="5" t="s">
        <v>86</v>
      </c>
      <c r="J33" s="1" t="s">
        <v>67</v>
      </c>
      <c r="K33" s="1" t="s">
        <v>83</v>
      </c>
      <c r="L33" s="1" t="s">
        <v>68</v>
      </c>
      <c r="M33" s="1" t="s">
        <v>19</v>
      </c>
      <c r="N33" s="1" t="s">
        <v>20</v>
      </c>
      <c r="O33" s="1" t="s">
        <v>21</v>
      </c>
      <c r="P33" s="1" t="s">
        <v>161</v>
      </c>
      <c r="Q33" s="2" t="s">
        <v>188</v>
      </c>
      <c r="R33" s="8">
        <f>IF(P33&gt;1,(Q33/P33)*100,0)</f>
        <v>16.666666666666664</v>
      </c>
    </row>
    <row r="34" spans="1:18" x14ac:dyDescent="0.25">
      <c r="A34" s="1" t="s">
        <v>191</v>
      </c>
      <c r="B34" s="7">
        <f>2023-YEAR(A34)</f>
        <v>19</v>
      </c>
      <c r="C34" s="1" t="s">
        <v>36</v>
      </c>
      <c r="D34" s="1" t="s">
        <v>25</v>
      </c>
      <c r="E34" s="1" t="s">
        <v>193</v>
      </c>
      <c r="F34" s="1" t="s">
        <v>15</v>
      </c>
      <c r="G34" s="7" t="str">
        <f>CONCATENATE(E34,",",F34,",","BRASIL")</f>
        <v>MANDAGUARI,PR,BRASIL</v>
      </c>
      <c r="H34" s="1"/>
      <c r="I34" s="5" t="s">
        <v>66</v>
      </c>
      <c r="J34" s="1" t="s">
        <v>194</v>
      </c>
      <c r="K34" s="1" t="s">
        <v>30</v>
      </c>
      <c r="L34" s="1" t="s">
        <v>68</v>
      </c>
      <c r="M34" s="1" t="s">
        <v>19</v>
      </c>
      <c r="N34" s="1" t="s">
        <v>20</v>
      </c>
      <c r="O34" s="1" t="s">
        <v>21</v>
      </c>
      <c r="P34" s="1" t="s">
        <v>195</v>
      </c>
      <c r="Q34" s="2" t="s">
        <v>45</v>
      </c>
      <c r="R34" s="8">
        <f>IF(P34&gt;1,(Q34/P34)*100,0)</f>
        <v>0</v>
      </c>
    </row>
    <row r="35" spans="1:18" x14ac:dyDescent="0.25">
      <c r="A35" s="1" t="s">
        <v>196</v>
      </c>
      <c r="B35" s="7">
        <f>2023-YEAR(A35)</f>
        <v>29</v>
      </c>
      <c r="C35" s="1" t="s">
        <v>36</v>
      </c>
      <c r="D35" s="1" t="s">
        <v>25</v>
      </c>
      <c r="E35" s="1" t="s">
        <v>197</v>
      </c>
      <c r="F35" s="1" t="s">
        <v>15</v>
      </c>
      <c r="G35" s="7" t="str">
        <f>CONCATENATE(E35,",",F35,",","BRASIL")</f>
        <v>ANTONINA,PR,BRASIL</v>
      </c>
      <c r="H35" s="1"/>
      <c r="I35" s="5" t="s">
        <v>47</v>
      </c>
      <c r="J35" s="1" t="s">
        <v>198</v>
      </c>
      <c r="K35" s="1" t="s">
        <v>38</v>
      </c>
      <c r="L35" s="1" t="s">
        <v>68</v>
      </c>
      <c r="M35" s="1" t="s">
        <v>19</v>
      </c>
      <c r="N35" s="1" t="s">
        <v>20</v>
      </c>
      <c r="O35" s="1" t="s">
        <v>21</v>
      </c>
      <c r="P35" s="1" t="s">
        <v>199</v>
      </c>
      <c r="Q35" s="2" t="s">
        <v>200</v>
      </c>
      <c r="R35" s="8">
        <f>IF(P35&gt;1,(Q35/P35)*100,0)</f>
        <v>69.518072289156635</v>
      </c>
    </row>
    <row r="36" spans="1:18" x14ac:dyDescent="0.25">
      <c r="A36" s="1" t="s">
        <v>201</v>
      </c>
      <c r="B36" s="7">
        <f>2023-YEAR(A36)</f>
        <v>22</v>
      </c>
      <c r="C36" s="1" t="s">
        <v>36</v>
      </c>
      <c r="D36" s="1" t="s">
        <v>25</v>
      </c>
      <c r="E36" s="1" t="s">
        <v>28</v>
      </c>
      <c r="F36" s="1" t="s">
        <v>15</v>
      </c>
      <c r="G36" s="7" t="str">
        <f>CONCATENATE(E36,",",F36,",","BRASIL")</f>
        <v>CURITIBA,PR,BRASIL</v>
      </c>
      <c r="H36" s="1"/>
      <c r="I36" s="5" t="s">
        <v>2162</v>
      </c>
      <c r="J36" s="1" t="s">
        <v>108</v>
      </c>
      <c r="K36" s="1" t="s">
        <v>202</v>
      </c>
      <c r="L36" s="1" t="s">
        <v>43</v>
      </c>
      <c r="M36" s="1" t="s">
        <v>203</v>
      </c>
      <c r="N36" s="1" t="s">
        <v>32</v>
      </c>
      <c r="O36" s="1" t="s">
        <v>33</v>
      </c>
      <c r="P36" s="1" t="s">
        <v>110</v>
      </c>
      <c r="Q36" s="2" t="s">
        <v>204</v>
      </c>
      <c r="R36" s="8">
        <f>IF(P36&gt;1,(Q36/P36)*100,0)</f>
        <v>14.705882352941178</v>
      </c>
    </row>
    <row r="37" spans="1:18" x14ac:dyDescent="0.25">
      <c r="A37" s="1" t="s">
        <v>205</v>
      </c>
      <c r="B37" s="7">
        <f>2023-YEAR(A37)</f>
        <v>37</v>
      </c>
      <c r="C37" s="1" t="s">
        <v>36</v>
      </c>
      <c r="D37" s="1" t="s">
        <v>25</v>
      </c>
      <c r="E37" s="1" t="s">
        <v>28</v>
      </c>
      <c r="F37" s="1" t="s">
        <v>15</v>
      </c>
      <c r="G37" s="7" t="str">
        <f>CONCATENATE(E37,",",F37,",","BRASIL")</f>
        <v>CURITIBA,PR,BRASIL</v>
      </c>
      <c r="H37" s="1"/>
      <c r="I37" s="5" t="s">
        <v>2162</v>
      </c>
      <c r="J37" s="1" t="s">
        <v>42</v>
      </c>
      <c r="K37" s="1" t="s">
        <v>83</v>
      </c>
      <c r="L37" s="1" t="s">
        <v>43</v>
      </c>
      <c r="M37" s="1" t="s">
        <v>19</v>
      </c>
      <c r="N37" s="1" t="s">
        <v>32</v>
      </c>
      <c r="O37" s="1" t="s">
        <v>123</v>
      </c>
      <c r="P37" s="1" t="s">
        <v>44</v>
      </c>
      <c r="Q37" s="2" t="s">
        <v>111</v>
      </c>
      <c r="R37" s="8">
        <f>IF(P37&gt;1,(Q37/P37)*100,0)</f>
        <v>22.304620650313748</v>
      </c>
    </row>
    <row r="38" spans="1:18" x14ac:dyDescent="0.25">
      <c r="A38" s="1" t="s">
        <v>206</v>
      </c>
      <c r="B38" s="7">
        <f>2023-YEAR(A38)</f>
        <v>30</v>
      </c>
      <c r="C38" s="1" t="s">
        <v>36</v>
      </c>
      <c r="D38" s="1" t="s">
        <v>13</v>
      </c>
      <c r="E38" s="1" t="s">
        <v>51</v>
      </c>
      <c r="F38" s="1" t="s">
        <v>15</v>
      </c>
      <c r="G38" s="7" t="str">
        <f>CONCATENATE(E38,",",F38,",","BRASIL")</f>
        <v>PARANAVAÍ,PR,BRASIL</v>
      </c>
      <c r="H38" s="1"/>
      <c r="I38" s="5" t="s">
        <v>2163</v>
      </c>
      <c r="J38" s="1" t="s">
        <v>103</v>
      </c>
      <c r="K38" s="1" t="s">
        <v>83</v>
      </c>
      <c r="L38" s="1" t="s">
        <v>68</v>
      </c>
      <c r="M38" s="1" t="s">
        <v>19</v>
      </c>
      <c r="N38" s="1" t="s">
        <v>20</v>
      </c>
      <c r="O38" s="1" t="s">
        <v>123</v>
      </c>
      <c r="P38" s="1" t="s">
        <v>161</v>
      </c>
      <c r="Q38" s="2" t="s">
        <v>208</v>
      </c>
      <c r="R38" s="8">
        <f>IF(P38&gt;1,(Q38/P38)*100,0)</f>
        <v>29.166666666666668</v>
      </c>
    </row>
    <row r="39" spans="1:18" x14ac:dyDescent="0.25">
      <c r="A39" s="1" t="s">
        <v>209</v>
      </c>
      <c r="B39" s="7">
        <f>2023-YEAR(A39)</f>
        <v>23</v>
      </c>
      <c r="C39" s="1" t="s">
        <v>36</v>
      </c>
      <c r="D39" s="1" t="s">
        <v>13</v>
      </c>
      <c r="E39" s="1" t="s">
        <v>210</v>
      </c>
      <c r="F39" s="1" t="s">
        <v>15</v>
      </c>
      <c r="G39" s="7" t="str">
        <f>CONCATENATE(E39,",",F39,",","BRASIL")</f>
        <v>CALIFORNIA,PR,BRASIL</v>
      </c>
      <c r="H39" s="1"/>
      <c r="I39" s="5" t="s">
        <v>66</v>
      </c>
      <c r="J39" s="1" t="s">
        <v>82</v>
      </c>
      <c r="K39" s="1" t="s">
        <v>30</v>
      </c>
      <c r="L39" s="1" t="s">
        <v>68</v>
      </c>
      <c r="M39" s="1" t="s">
        <v>19</v>
      </c>
      <c r="N39" s="1" t="s">
        <v>20</v>
      </c>
      <c r="O39" s="1" t="s">
        <v>211</v>
      </c>
      <c r="P39" s="1" t="s">
        <v>27</v>
      </c>
      <c r="Q39" s="2" t="s">
        <v>75</v>
      </c>
      <c r="R39" s="8">
        <f>IF(P39&gt;1,(Q39/P39)*100,0)</f>
        <v>2</v>
      </c>
    </row>
    <row r="40" spans="1:18" x14ac:dyDescent="0.25">
      <c r="A40" s="1" t="s">
        <v>212</v>
      </c>
      <c r="B40" s="7">
        <f>2023-YEAR(A40)</f>
        <v>21</v>
      </c>
      <c r="C40" s="1" t="s">
        <v>36</v>
      </c>
      <c r="D40" s="1" t="s">
        <v>25</v>
      </c>
      <c r="E40" s="1" t="s">
        <v>214</v>
      </c>
      <c r="F40" s="1" t="s">
        <v>15</v>
      </c>
      <c r="G40" s="7" t="str">
        <f>CONCATENATE(E40,",",F40,",","BRASIL")</f>
        <v>MOREIRA SALES,PR,BRASIL</v>
      </c>
      <c r="H40" s="1"/>
      <c r="I40" s="5" t="s">
        <v>86</v>
      </c>
      <c r="J40" s="1" t="s">
        <v>215</v>
      </c>
      <c r="K40" s="1" t="s">
        <v>30</v>
      </c>
      <c r="L40" s="1" t="s">
        <v>68</v>
      </c>
      <c r="M40" s="1" t="s">
        <v>19</v>
      </c>
      <c r="N40" s="1" t="s">
        <v>20</v>
      </c>
      <c r="O40" s="1" t="s">
        <v>33</v>
      </c>
      <c r="P40" s="1" t="s">
        <v>216</v>
      </c>
      <c r="Q40" s="2" t="s">
        <v>45</v>
      </c>
      <c r="R40" s="8">
        <f>IF(P40&gt;1,(Q40/P40)*100,0)</f>
        <v>0</v>
      </c>
    </row>
    <row r="41" spans="1:18" x14ac:dyDescent="0.25">
      <c r="A41" s="1" t="s">
        <v>219</v>
      </c>
      <c r="B41" s="7">
        <f>2023-YEAR(A41)</f>
        <v>28</v>
      </c>
      <c r="C41" s="1" t="s">
        <v>12</v>
      </c>
      <c r="D41" s="1" t="s">
        <v>25</v>
      </c>
      <c r="E41" s="1" t="s">
        <v>66</v>
      </c>
      <c r="F41" s="1" t="s">
        <v>15</v>
      </c>
      <c r="G41" s="7" t="str">
        <f>CONCATENATE(E41,",",F41,",","BRASIL")</f>
        <v>APUCARANA,PR,BRASIL</v>
      </c>
      <c r="H41" s="1"/>
      <c r="I41" s="5" t="s">
        <v>66</v>
      </c>
      <c r="J41" s="1" t="s">
        <v>220</v>
      </c>
      <c r="K41" s="1" t="s">
        <v>17</v>
      </c>
      <c r="L41" s="1" t="s">
        <v>68</v>
      </c>
      <c r="M41" s="1" t="s">
        <v>19</v>
      </c>
      <c r="N41" s="1" t="s">
        <v>20</v>
      </c>
      <c r="O41" s="1" t="s">
        <v>21</v>
      </c>
      <c r="P41" s="1" t="s">
        <v>27</v>
      </c>
      <c r="Q41" s="2" t="s">
        <v>221</v>
      </c>
      <c r="R41" s="8">
        <f>IF(P41&gt;1,(Q41/P41)*100,0)</f>
        <v>40</v>
      </c>
    </row>
    <row r="42" spans="1:18" x14ac:dyDescent="0.25">
      <c r="A42" s="1" t="s">
        <v>222</v>
      </c>
      <c r="B42" s="7">
        <f>2023-YEAR(A42)</f>
        <v>27</v>
      </c>
      <c r="C42" s="1" t="s">
        <v>12</v>
      </c>
      <c r="D42" s="1" t="s">
        <v>25</v>
      </c>
      <c r="E42" s="1" t="s">
        <v>47</v>
      </c>
      <c r="F42" s="1" t="s">
        <v>15</v>
      </c>
      <c r="G42" s="7" t="str">
        <f>CONCATENATE(E42,",",F42,",","BRASIL")</f>
        <v>PARANAGUÁ,PR,BRASIL</v>
      </c>
      <c r="H42" s="1"/>
      <c r="I42" s="5" t="s">
        <v>47</v>
      </c>
      <c r="J42" s="1" t="s">
        <v>113</v>
      </c>
      <c r="K42" s="1" t="s">
        <v>30</v>
      </c>
      <c r="L42" s="1" t="s">
        <v>43</v>
      </c>
      <c r="M42" s="1" t="s">
        <v>19</v>
      </c>
      <c r="N42" s="1" t="s">
        <v>32</v>
      </c>
      <c r="O42" s="1" t="s">
        <v>33</v>
      </c>
      <c r="P42" s="1" t="s">
        <v>114</v>
      </c>
      <c r="Q42" s="2" t="s">
        <v>45</v>
      </c>
      <c r="R42" s="8">
        <f>IF(P42&gt;1,(Q42/P42)*100,0)</f>
        <v>0</v>
      </c>
    </row>
    <row r="43" spans="1:18" x14ac:dyDescent="0.25">
      <c r="A43" s="1" t="s">
        <v>223</v>
      </c>
      <c r="B43" s="7">
        <f>2023-YEAR(A43)</f>
        <v>23</v>
      </c>
      <c r="C43" s="1" t="s">
        <v>12</v>
      </c>
      <c r="D43" s="1" t="s">
        <v>224</v>
      </c>
      <c r="E43" s="1" t="s">
        <v>47</v>
      </c>
      <c r="F43" s="1" t="s">
        <v>15</v>
      </c>
      <c r="G43" s="7" t="str">
        <f>CONCATENATE(E43,",",F43,",","BRASIL")</f>
        <v>PARANAGUÁ,PR,BRASIL</v>
      </c>
      <c r="H43" s="1"/>
      <c r="I43" s="5" t="s">
        <v>47</v>
      </c>
      <c r="J43" s="1" t="s">
        <v>225</v>
      </c>
      <c r="K43" s="1" t="s">
        <v>30</v>
      </c>
      <c r="L43" s="1" t="s">
        <v>18</v>
      </c>
      <c r="M43" s="1" t="s">
        <v>19</v>
      </c>
      <c r="N43" s="1" t="s">
        <v>32</v>
      </c>
      <c r="O43" s="1" t="s">
        <v>33</v>
      </c>
      <c r="P43" s="1" t="s">
        <v>226</v>
      </c>
      <c r="Q43" s="2" t="s">
        <v>227</v>
      </c>
      <c r="R43" s="8">
        <f>IF(P43&gt;1,(Q43/P43)*100,0)</f>
        <v>7.1251855517070748</v>
      </c>
    </row>
    <row r="44" spans="1:18" x14ac:dyDescent="0.25">
      <c r="A44" s="1" t="s">
        <v>228</v>
      </c>
      <c r="B44" s="7">
        <f>2023-YEAR(A44)</f>
        <v>19</v>
      </c>
      <c r="C44" s="1" t="s">
        <v>36</v>
      </c>
      <c r="D44" s="1" t="s">
        <v>25</v>
      </c>
      <c r="E44" s="1" t="s">
        <v>230</v>
      </c>
      <c r="F44" s="1" t="s">
        <v>26</v>
      </c>
      <c r="G44" s="7" t="str">
        <f>CONCATENATE(E44,",",F44,",","BRASIL")</f>
        <v>ITAJUBA,MG,BRASIL</v>
      </c>
      <c r="H44" s="1"/>
      <c r="I44" s="5" t="s">
        <v>2162</v>
      </c>
      <c r="J44" s="1" t="s">
        <v>42</v>
      </c>
      <c r="K44" s="1" t="s">
        <v>30</v>
      </c>
      <c r="L44" s="1" t="s">
        <v>68</v>
      </c>
      <c r="M44" s="1" t="s">
        <v>19</v>
      </c>
      <c r="N44" s="1" t="s">
        <v>32</v>
      </c>
      <c r="O44" s="1" t="s">
        <v>21</v>
      </c>
      <c r="P44" s="1" t="s">
        <v>44</v>
      </c>
      <c r="Q44" s="2" t="s">
        <v>45</v>
      </c>
      <c r="R44" s="8">
        <f>IF(P44&gt;1,(Q44/P44)*100,0)</f>
        <v>0</v>
      </c>
    </row>
    <row r="45" spans="1:18" x14ac:dyDescent="0.25">
      <c r="A45" s="1" t="s">
        <v>231</v>
      </c>
      <c r="B45" s="7">
        <f>2023-YEAR(A45)</f>
        <v>34</v>
      </c>
      <c r="C45" s="1" t="s">
        <v>36</v>
      </c>
      <c r="D45" s="1" t="s">
        <v>25</v>
      </c>
      <c r="E45" s="1" t="s">
        <v>47</v>
      </c>
      <c r="F45" s="1" t="s">
        <v>15</v>
      </c>
      <c r="G45" s="7" t="str">
        <f>CONCATENATE(E45,",",F45,",","BRASIL")</f>
        <v>PARANAGUÁ,PR,BRASIL</v>
      </c>
      <c r="H45" s="1"/>
      <c r="I45" s="5" t="s">
        <v>47</v>
      </c>
      <c r="J45" s="1" t="s">
        <v>232</v>
      </c>
      <c r="K45" s="1" t="s">
        <v>30</v>
      </c>
      <c r="L45" s="1" t="s">
        <v>68</v>
      </c>
      <c r="M45" s="1" t="s">
        <v>19</v>
      </c>
      <c r="N45" s="1" t="s">
        <v>20</v>
      </c>
      <c r="O45" s="1" t="s">
        <v>33</v>
      </c>
      <c r="P45" s="1" t="s">
        <v>233</v>
      </c>
      <c r="Q45" s="2" t="s">
        <v>106</v>
      </c>
      <c r="R45" s="8">
        <f>IF(P45&gt;1,(Q45/P45)*100,0)</f>
        <v>5.5384615384615383</v>
      </c>
    </row>
    <row r="46" spans="1:18" x14ac:dyDescent="0.25">
      <c r="A46" s="1" t="s">
        <v>234</v>
      </c>
      <c r="B46" s="7">
        <f>2023-YEAR(A46)</f>
        <v>35</v>
      </c>
      <c r="C46" s="1" t="s">
        <v>12</v>
      </c>
      <c r="D46" s="1" t="s">
        <v>25</v>
      </c>
      <c r="E46" s="1" t="s">
        <v>235</v>
      </c>
      <c r="F46" s="1" t="s">
        <v>236</v>
      </c>
      <c r="G46" s="7" t="str">
        <f>CONCATENATE(E46,",",F46,",","BRASIL")</f>
        <v>GOIANIA,GO,BRASIL</v>
      </c>
      <c r="H46" s="1"/>
      <c r="I46" s="5" t="s">
        <v>2162</v>
      </c>
      <c r="J46" s="1" t="s">
        <v>238</v>
      </c>
      <c r="K46" s="1" t="s">
        <v>30</v>
      </c>
      <c r="L46" s="1" t="s">
        <v>68</v>
      </c>
      <c r="M46" s="1" t="s">
        <v>19</v>
      </c>
      <c r="N46" s="1" t="s">
        <v>32</v>
      </c>
      <c r="O46" s="1" t="s">
        <v>33</v>
      </c>
      <c r="P46" s="1" t="s">
        <v>239</v>
      </c>
      <c r="Q46" s="2" t="s">
        <v>45</v>
      </c>
      <c r="R46" s="8">
        <f>IF(P46&gt;1,(Q46/P46)*100,0)</f>
        <v>0</v>
      </c>
    </row>
    <row r="47" spans="1:18" x14ac:dyDescent="0.25">
      <c r="A47" s="1" t="s">
        <v>240</v>
      </c>
      <c r="B47" s="7">
        <f>2023-YEAR(A47)</f>
        <v>22</v>
      </c>
      <c r="C47" s="1" t="s">
        <v>36</v>
      </c>
      <c r="D47" s="1" t="s">
        <v>25</v>
      </c>
      <c r="E47" s="1" t="s">
        <v>241</v>
      </c>
      <c r="F47" s="1" t="s">
        <v>15</v>
      </c>
      <c r="G47" s="7" t="str">
        <f>CONCATENATE(E47,",",F47,",","BRASIL")</f>
        <v>DIAMANTE DO NORTE,PR,BRASIL</v>
      </c>
      <c r="H47" s="1"/>
      <c r="I47" s="5" t="s">
        <v>2163</v>
      </c>
      <c r="J47" s="1" t="s">
        <v>103</v>
      </c>
      <c r="K47" s="1" t="s">
        <v>17</v>
      </c>
      <c r="L47" s="1" t="s">
        <v>68</v>
      </c>
      <c r="M47" s="1" t="s">
        <v>19</v>
      </c>
      <c r="N47" s="1" t="s">
        <v>20</v>
      </c>
      <c r="O47" s="1" t="s">
        <v>21</v>
      </c>
      <c r="P47" s="1" t="s">
        <v>125</v>
      </c>
      <c r="Q47" s="2" t="s">
        <v>242</v>
      </c>
      <c r="R47" s="8">
        <f>IF(P47&gt;1,(Q47/P47)*100,0)</f>
        <v>39.583333333333329</v>
      </c>
    </row>
    <row r="48" spans="1:18" x14ac:dyDescent="0.25">
      <c r="A48" s="1" t="s">
        <v>244</v>
      </c>
      <c r="B48" s="7">
        <f>2023-YEAR(A48)</f>
        <v>26</v>
      </c>
      <c r="C48" s="1" t="s">
        <v>12</v>
      </c>
      <c r="D48" s="1" t="s">
        <v>25</v>
      </c>
      <c r="E48" s="1" t="s">
        <v>60</v>
      </c>
      <c r="F48" s="1" t="s">
        <v>15</v>
      </c>
      <c r="G48" s="7" t="str">
        <f>CONCATENATE(E48,",",F48,",","BRASIL")</f>
        <v>SAO JOSE DOS PINHAIS,PR,BRASIL</v>
      </c>
      <c r="H48" s="1"/>
      <c r="I48" s="5" t="s">
        <v>2164</v>
      </c>
      <c r="J48" s="1" t="s">
        <v>61</v>
      </c>
      <c r="K48" s="1" t="s">
        <v>30</v>
      </c>
      <c r="L48" s="1" t="s">
        <v>18</v>
      </c>
      <c r="M48" s="1" t="s">
        <v>19</v>
      </c>
      <c r="N48" s="1" t="s">
        <v>62</v>
      </c>
      <c r="O48" s="1" t="s">
        <v>33</v>
      </c>
      <c r="P48" s="1" t="s">
        <v>63</v>
      </c>
      <c r="Q48" s="2" t="s">
        <v>45</v>
      </c>
      <c r="R48" s="8">
        <f>IF(P48&gt;1,(Q48/P48)*100,0)</f>
        <v>0</v>
      </c>
    </row>
    <row r="49" spans="1:18" x14ac:dyDescent="0.25">
      <c r="A49" s="1" t="s">
        <v>245</v>
      </c>
      <c r="B49" s="7">
        <f>2023-YEAR(A49)</f>
        <v>29</v>
      </c>
      <c r="C49" s="1" t="s">
        <v>36</v>
      </c>
      <c r="D49" s="1" t="s">
        <v>25</v>
      </c>
      <c r="E49" s="1" t="s">
        <v>28</v>
      </c>
      <c r="F49" s="1" t="s">
        <v>15</v>
      </c>
      <c r="G49" s="7" t="str">
        <f>CONCATENATE(E49,",",F49,",","BRASIL")</f>
        <v>CURITIBA,PR,BRASIL</v>
      </c>
      <c r="H49" s="1"/>
      <c r="I49" s="5" t="s">
        <v>2162</v>
      </c>
      <c r="J49" s="1" t="s">
        <v>246</v>
      </c>
      <c r="K49" s="1" t="s">
        <v>38</v>
      </c>
      <c r="L49" s="1" t="s">
        <v>43</v>
      </c>
      <c r="M49" s="1" t="s">
        <v>19</v>
      </c>
      <c r="N49" s="1" t="s">
        <v>20</v>
      </c>
      <c r="O49" s="1" t="s">
        <v>33</v>
      </c>
      <c r="P49" s="1" t="s">
        <v>247</v>
      </c>
      <c r="Q49" s="2" t="s">
        <v>45</v>
      </c>
      <c r="R49" s="8">
        <f>IF(P49&gt;1,(Q49/P49)*100,0)</f>
        <v>0</v>
      </c>
    </row>
    <row r="50" spans="1:18" x14ac:dyDescent="0.25">
      <c r="A50" s="1" t="s">
        <v>248</v>
      </c>
      <c r="B50" s="7">
        <f>2023-YEAR(A50)</f>
        <v>26</v>
      </c>
      <c r="C50" s="1" t="s">
        <v>36</v>
      </c>
      <c r="D50" s="1" t="s">
        <v>65</v>
      </c>
      <c r="E50" s="1" t="s">
        <v>51</v>
      </c>
      <c r="F50" s="1" t="s">
        <v>15</v>
      </c>
      <c r="G50" s="7" t="str">
        <f>CONCATENATE(E50,",",F50,",","BRASIL")</f>
        <v>PARANAVAÍ,PR,BRASIL</v>
      </c>
      <c r="H50" s="1"/>
      <c r="I50" s="5" t="s">
        <v>2163</v>
      </c>
      <c r="J50" s="1" t="s">
        <v>250</v>
      </c>
      <c r="K50" s="1" t="s">
        <v>38</v>
      </c>
      <c r="L50" s="1" t="s">
        <v>68</v>
      </c>
      <c r="M50" s="1" t="s">
        <v>19</v>
      </c>
      <c r="N50" s="1" t="s">
        <v>20</v>
      </c>
      <c r="O50" s="1" t="s">
        <v>21</v>
      </c>
      <c r="P50" s="1" t="s">
        <v>251</v>
      </c>
      <c r="Q50" s="2" t="s">
        <v>45</v>
      </c>
      <c r="R50" s="8">
        <f>IF(P50&gt;1,(Q50/P50)*100,0)</f>
        <v>0</v>
      </c>
    </row>
    <row r="51" spans="1:18" x14ac:dyDescent="0.25">
      <c r="A51" s="1" t="s">
        <v>252</v>
      </c>
      <c r="B51" s="7">
        <f>2023-YEAR(A51)</f>
        <v>21</v>
      </c>
      <c r="C51" s="1" t="s">
        <v>36</v>
      </c>
      <c r="D51" s="1" t="s">
        <v>13</v>
      </c>
      <c r="E51" s="1" t="s">
        <v>253</v>
      </c>
      <c r="F51" s="1" t="s">
        <v>15</v>
      </c>
      <c r="G51" s="7" t="str">
        <f>CONCATENATE(E51,",",F51,",","BRASIL")</f>
        <v>NOVA LONDRINA,PR,BRASIL</v>
      </c>
      <c r="H51" s="1"/>
      <c r="I51" s="5" t="s">
        <v>2163</v>
      </c>
      <c r="J51" s="1" t="s">
        <v>254</v>
      </c>
      <c r="K51" s="1" t="s">
        <v>30</v>
      </c>
      <c r="L51" s="1" t="s">
        <v>68</v>
      </c>
      <c r="M51" s="1" t="s">
        <v>19</v>
      </c>
      <c r="N51" s="1" t="s">
        <v>20</v>
      </c>
      <c r="O51" s="1" t="s">
        <v>33</v>
      </c>
      <c r="P51" s="1" t="s">
        <v>105</v>
      </c>
      <c r="Q51" s="2" t="s">
        <v>106</v>
      </c>
      <c r="R51" s="8">
        <f>IF(P51&gt;1,(Q51/P51)*100,0)</f>
        <v>5.2631578947368416</v>
      </c>
    </row>
    <row r="52" spans="1:18" x14ac:dyDescent="0.25">
      <c r="A52" s="1" t="s">
        <v>255</v>
      </c>
      <c r="B52" s="7">
        <f>2023-YEAR(A52)</f>
        <v>29</v>
      </c>
      <c r="C52" s="1" t="s">
        <v>36</v>
      </c>
      <c r="D52" s="1" t="s">
        <v>13</v>
      </c>
      <c r="E52" s="1" t="s">
        <v>86</v>
      </c>
      <c r="F52" s="1" t="s">
        <v>15</v>
      </c>
      <c r="G52" s="7" t="str">
        <f>CONCATENATE(E52,",",F52,",","BRASIL")</f>
        <v>CAMPO MOURÃO,PR,BRASIL</v>
      </c>
      <c r="H52" s="1"/>
      <c r="I52" s="5" t="s">
        <v>86</v>
      </c>
      <c r="J52" s="1" t="s">
        <v>215</v>
      </c>
      <c r="K52" s="1" t="s">
        <v>30</v>
      </c>
      <c r="L52" s="1" t="s">
        <v>68</v>
      </c>
      <c r="M52" s="1" t="s">
        <v>19</v>
      </c>
      <c r="N52" s="1" t="s">
        <v>20</v>
      </c>
      <c r="O52" s="1" t="s">
        <v>33</v>
      </c>
      <c r="P52" s="1" t="s">
        <v>216</v>
      </c>
      <c r="Q52" s="2" t="s">
        <v>45</v>
      </c>
      <c r="R52" s="8">
        <f>IF(P52&gt;1,(Q52/P52)*100,0)</f>
        <v>0</v>
      </c>
    </row>
    <row r="53" spans="1:18" x14ac:dyDescent="0.25">
      <c r="A53" s="1" t="s">
        <v>256</v>
      </c>
      <c r="B53" s="7">
        <f>2023-YEAR(A53)</f>
        <v>25</v>
      </c>
      <c r="C53" s="1" t="s">
        <v>36</v>
      </c>
      <c r="D53" s="1" t="s">
        <v>13</v>
      </c>
      <c r="E53" s="1" t="s">
        <v>257</v>
      </c>
      <c r="F53" s="1" t="s">
        <v>15</v>
      </c>
      <c r="G53" s="7" t="str">
        <f>CONCATENATE(E53,",",F53,",","BRASIL")</f>
        <v>PLANALTINA DO PARANA,PR,BRASIL</v>
      </c>
      <c r="H53" s="1"/>
      <c r="I53" s="5" t="s">
        <v>2163</v>
      </c>
      <c r="J53" s="1" t="s">
        <v>258</v>
      </c>
      <c r="K53" s="1" t="s">
        <v>30</v>
      </c>
      <c r="L53" s="1" t="s">
        <v>68</v>
      </c>
      <c r="M53" s="1" t="s">
        <v>19</v>
      </c>
      <c r="N53" s="1" t="s">
        <v>20</v>
      </c>
      <c r="O53" s="1" t="s">
        <v>33</v>
      </c>
      <c r="P53" s="1" t="s">
        <v>259</v>
      </c>
      <c r="Q53" s="2" t="s">
        <v>227</v>
      </c>
      <c r="R53" s="8">
        <f>IF(P53&gt;1,(Q53/P53)*100,0)</f>
        <v>8.1632653061224492</v>
      </c>
    </row>
    <row r="54" spans="1:18" x14ac:dyDescent="0.25">
      <c r="A54" s="1" t="s">
        <v>260</v>
      </c>
      <c r="B54" s="7">
        <f>2023-YEAR(A54)</f>
        <v>39</v>
      </c>
      <c r="C54" s="1" t="s">
        <v>36</v>
      </c>
      <c r="D54" s="1" t="s">
        <v>13</v>
      </c>
      <c r="E54" s="1" t="s">
        <v>54</v>
      </c>
      <c r="F54" s="1" t="s">
        <v>15</v>
      </c>
      <c r="G54" s="7" t="str">
        <f>CONCATENATE(E54,",",F54,",","BRASIL")</f>
        <v>UNIÃO DA VITÓRIA,PR,BRASIL</v>
      </c>
      <c r="H54" s="1"/>
      <c r="I54" s="5" t="s">
        <v>54</v>
      </c>
      <c r="J54" s="1" t="s">
        <v>261</v>
      </c>
      <c r="K54" s="1" t="s">
        <v>83</v>
      </c>
      <c r="L54" s="1" t="s">
        <v>68</v>
      </c>
      <c r="M54" s="1" t="s">
        <v>19</v>
      </c>
      <c r="N54" s="1" t="s">
        <v>20</v>
      </c>
      <c r="O54" s="1" t="s">
        <v>33</v>
      </c>
      <c r="P54" s="1" t="s">
        <v>262</v>
      </c>
      <c r="Q54" s="2" t="s">
        <v>208</v>
      </c>
      <c r="R54" s="8">
        <f>IF(P54&gt;1,(Q54/P54)*100,0)</f>
        <v>26.923076923076923</v>
      </c>
    </row>
    <row r="55" spans="1:18" x14ac:dyDescent="0.25">
      <c r="A55" s="1" t="s">
        <v>263</v>
      </c>
      <c r="B55" s="7">
        <f>2023-YEAR(A55)</f>
        <v>20</v>
      </c>
      <c r="C55" s="1" t="s">
        <v>36</v>
      </c>
      <c r="D55" s="1" t="s">
        <v>25</v>
      </c>
      <c r="E55" s="1" t="s">
        <v>265</v>
      </c>
      <c r="F55" s="1" t="s">
        <v>15</v>
      </c>
      <c r="G55" s="7" t="str">
        <f>CONCATENATE(E55,",",F55,",","BRASIL")</f>
        <v>ALTO PARANA,PR,BRASIL</v>
      </c>
      <c r="H55" s="1"/>
      <c r="I55" s="5" t="s">
        <v>2163</v>
      </c>
      <c r="J55" s="1" t="s">
        <v>250</v>
      </c>
      <c r="K55" s="1" t="s">
        <v>30</v>
      </c>
      <c r="L55" s="1" t="s">
        <v>68</v>
      </c>
      <c r="M55" s="1" t="s">
        <v>19</v>
      </c>
      <c r="N55" s="1" t="s">
        <v>20</v>
      </c>
      <c r="O55" s="1" t="s">
        <v>21</v>
      </c>
      <c r="P55" s="1" t="s">
        <v>251</v>
      </c>
      <c r="Q55" s="2" t="s">
        <v>45</v>
      </c>
      <c r="R55" s="8">
        <f>IF(P55&gt;1,(Q55/P55)*100,0)</f>
        <v>0</v>
      </c>
    </row>
    <row r="56" spans="1:18" x14ac:dyDescent="0.25">
      <c r="A56" s="1" t="s">
        <v>266</v>
      </c>
      <c r="B56" s="7">
        <f>2023-YEAR(A56)</f>
        <v>38</v>
      </c>
      <c r="C56" s="1" t="s">
        <v>12</v>
      </c>
      <c r="D56" s="1" t="s">
        <v>25</v>
      </c>
      <c r="E56" s="1" t="s">
        <v>54</v>
      </c>
      <c r="F56" s="1" t="s">
        <v>15</v>
      </c>
      <c r="G56" s="7" t="str">
        <f>CONCATENATE(E56,",",F56,",","BRASIL")</f>
        <v>UNIÃO DA VITÓRIA,PR,BRASIL</v>
      </c>
      <c r="H56" s="1"/>
      <c r="I56" s="5" t="s">
        <v>54</v>
      </c>
      <c r="J56" s="1" t="s">
        <v>261</v>
      </c>
      <c r="K56" s="1" t="s">
        <v>83</v>
      </c>
      <c r="L56" s="1" t="s">
        <v>68</v>
      </c>
      <c r="M56" s="1" t="s">
        <v>19</v>
      </c>
      <c r="N56" s="1" t="s">
        <v>20</v>
      </c>
      <c r="O56" s="1" t="s">
        <v>33</v>
      </c>
      <c r="P56" s="1" t="s">
        <v>267</v>
      </c>
      <c r="Q56" s="2" t="s">
        <v>159</v>
      </c>
      <c r="R56" s="8">
        <f>IF(P56&gt;1,(Q56/P56)*100,0)</f>
        <v>20.754716981132077</v>
      </c>
    </row>
    <row r="57" spans="1:18" x14ac:dyDescent="0.25">
      <c r="A57" s="1" t="s">
        <v>268</v>
      </c>
      <c r="B57" s="7">
        <f>2023-YEAR(A57)</f>
        <v>29</v>
      </c>
      <c r="C57" s="1" t="s">
        <v>36</v>
      </c>
      <c r="D57" s="1" t="s">
        <v>25</v>
      </c>
      <c r="E57" s="1" t="s">
        <v>51</v>
      </c>
      <c r="F57" s="1" t="s">
        <v>15</v>
      </c>
      <c r="G57" s="7" t="str">
        <f>CONCATENATE(E57,",",F57,",","BRASIL")</f>
        <v>PARANAVAÍ,PR,BRASIL</v>
      </c>
      <c r="H57" s="1"/>
      <c r="I57" s="5" t="s">
        <v>2163</v>
      </c>
      <c r="J57" s="1" t="s">
        <v>103</v>
      </c>
      <c r="K57" s="1" t="s">
        <v>38</v>
      </c>
      <c r="L57" s="1" t="s">
        <v>68</v>
      </c>
      <c r="M57" s="1" t="s">
        <v>19</v>
      </c>
      <c r="N57" s="1" t="s">
        <v>20</v>
      </c>
      <c r="O57" s="1" t="s">
        <v>33</v>
      </c>
      <c r="P57" s="1" t="s">
        <v>161</v>
      </c>
      <c r="Q57" s="2" t="s">
        <v>45</v>
      </c>
      <c r="R57" s="8">
        <f>IF(P57&gt;1,(Q57/P57)*100,0)</f>
        <v>0</v>
      </c>
    </row>
    <row r="58" spans="1:18" x14ac:dyDescent="0.25">
      <c r="A58" s="1" t="s">
        <v>269</v>
      </c>
      <c r="B58" s="7">
        <f>2023-YEAR(A58)</f>
        <v>30</v>
      </c>
      <c r="C58" s="1" t="s">
        <v>12</v>
      </c>
      <c r="D58" s="1" t="s">
        <v>13</v>
      </c>
      <c r="E58" s="1" t="s">
        <v>66</v>
      </c>
      <c r="F58" s="1" t="s">
        <v>15</v>
      </c>
      <c r="G58" s="7" t="str">
        <f>CONCATENATE(E58,",",F58,",","BRASIL")</f>
        <v>APUCARANA,PR,BRASIL</v>
      </c>
      <c r="H58" s="1"/>
      <c r="I58" s="5" t="s">
        <v>66</v>
      </c>
      <c r="J58" s="1" t="s">
        <v>220</v>
      </c>
      <c r="K58" s="1" t="s">
        <v>38</v>
      </c>
      <c r="L58" s="1" t="s">
        <v>68</v>
      </c>
      <c r="M58" s="1" t="s">
        <v>19</v>
      </c>
      <c r="N58" s="1" t="s">
        <v>32</v>
      </c>
      <c r="O58" s="1" t="s">
        <v>21</v>
      </c>
      <c r="P58" s="1" t="s">
        <v>27</v>
      </c>
      <c r="Q58" s="2" t="s">
        <v>270</v>
      </c>
      <c r="R58" s="8">
        <f>IF(P58&gt;1,(Q58/P58)*100,0)</f>
        <v>62</v>
      </c>
    </row>
    <row r="59" spans="1:18" x14ac:dyDescent="0.25">
      <c r="A59" s="1" t="s">
        <v>271</v>
      </c>
      <c r="B59" s="7">
        <f>2023-YEAR(A59)</f>
        <v>20</v>
      </c>
      <c r="C59" s="1" t="s">
        <v>12</v>
      </c>
      <c r="D59" s="1" t="s">
        <v>25</v>
      </c>
      <c r="E59" s="1" t="s">
        <v>116</v>
      </c>
      <c r="F59" s="1" t="s">
        <v>15</v>
      </c>
      <c r="G59" s="7" t="str">
        <f>CONCATENATE(E59,",",F59,",","BRASIL")</f>
        <v>ARAPONGAS,PR,BRASIL</v>
      </c>
      <c r="H59" s="1"/>
      <c r="I59" s="5" t="s">
        <v>66</v>
      </c>
      <c r="J59" s="1" t="s">
        <v>82</v>
      </c>
      <c r="K59" s="1" t="s">
        <v>30</v>
      </c>
      <c r="L59" s="1" t="s">
        <v>68</v>
      </c>
      <c r="M59" s="1" t="s">
        <v>19</v>
      </c>
      <c r="N59" s="1" t="s">
        <v>32</v>
      </c>
      <c r="O59" s="1" t="s">
        <v>21</v>
      </c>
      <c r="P59" s="1" t="s">
        <v>27</v>
      </c>
      <c r="Q59" s="2" t="s">
        <v>45</v>
      </c>
      <c r="R59" s="8">
        <f>IF(P59&gt;1,(Q59/P59)*100,0)</f>
        <v>0</v>
      </c>
    </row>
    <row r="60" spans="1:18" x14ac:dyDescent="0.25">
      <c r="A60" s="1" t="s">
        <v>272</v>
      </c>
      <c r="B60" s="7">
        <f>2023-YEAR(A60)</f>
        <v>23</v>
      </c>
      <c r="C60" s="1" t="s">
        <v>12</v>
      </c>
      <c r="D60" s="1" t="s">
        <v>65</v>
      </c>
      <c r="E60" s="1" t="s">
        <v>47</v>
      </c>
      <c r="F60" s="1" t="s">
        <v>15</v>
      </c>
      <c r="G60" s="7" t="str">
        <f>CONCATENATE(E60,",",F60,",","BRASIL")</f>
        <v>PARANAGUÁ,PR,BRASIL</v>
      </c>
      <c r="H60" s="1"/>
      <c r="I60" s="5" t="s">
        <v>47</v>
      </c>
      <c r="J60" s="1" t="s">
        <v>113</v>
      </c>
      <c r="K60" s="1" t="s">
        <v>83</v>
      </c>
      <c r="L60" s="1" t="s">
        <v>68</v>
      </c>
      <c r="M60" s="1" t="s">
        <v>19</v>
      </c>
      <c r="N60" s="1" t="s">
        <v>20</v>
      </c>
      <c r="O60" s="1" t="s">
        <v>33</v>
      </c>
      <c r="P60" s="1" t="s">
        <v>273</v>
      </c>
      <c r="Q60" s="2" t="s">
        <v>188</v>
      </c>
      <c r="R60" s="8">
        <f>IF(P60&gt;1,(Q60/P60)*100,0)</f>
        <v>15.772179627601316</v>
      </c>
    </row>
    <row r="61" spans="1:18" x14ac:dyDescent="0.25">
      <c r="A61" s="1" t="s">
        <v>279</v>
      </c>
      <c r="B61" s="7">
        <f>2023-YEAR(A61)</f>
        <v>24</v>
      </c>
      <c r="C61" s="1" t="s">
        <v>36</v>
      </c>
      <c r="D61" s="1" t="s">
        <v>25</v>
      </c>
      <c r="E61" s="1" t="s">
        <v>28</v>
      </c>
      <c r="F61" s="1" t="s">
        <v>15</v>
      </c>
      <c r="G61" s="7" t="str">
        <f>CONCATENATE(E61,",",F61,",","BRASIL")</f>
        <v>CURITIBA,PR,BRASIL</v>
      </c>
      <c r="H61" s="1" t="s">
        <v>280</v>
      </c>
      <c r="I61" s="5" t="s">
        <v>2162</v>
      </c>
      <c r="J61" s="1" t="s">
        <v>108</v>
      </c>
      <c r="K61" s="1" t="s">
        <v>109</v>
      </c>
      <c r="L61" s="1" t="s">
        <v>43</v>
      </c>
      <c r="M61" s="1" t="s">
        <v>174</v>
      </c>
      <c r="N61" s="1" t="s">
        <v>32</v>
      </c>
      <c r="O61" s="1" t="s">
        <v>33</v>
      </c>
      <c r="P61" s="1" t="s">
        <v>110</v>
      </c>
      <c r="Q61" s="2" t="s">
        <v>281</v>
      </c>
      <c r="R61" s="8">
        <f>IF(P61&gt;1,(Q61/P61)*100,0)</f>
        <v>36.764705882352942</v>
      </c>
    </row>
    <row r="62" spans="1:18" x14ac:dyDescent="0.25">
      <c r="A62" s="1" t="s">
        <v>282</v>
      </c>
      <c r="B62" s="7">
        <f>2023-YEAR(A62)</f>
        <v>26</v>
      </c>
      <c r="C62" s="1" t="s">
        <v>12</v>
      </c>
      <c r="D62" s="1" t="s">
        <v>65</v>
      </c>
      <c r="E62" s="1" t="s">
        <v>86</v>
      </c>
      <c r="F62" s="1" t="s">
        <v>15</v>
      </c>
      <c r="G62" s="7" t="str">
        <f>CONCATENATE(E62,",",F62,",","BRASIL")</f>
        <v>CAMPO MOURÃO,PR,BRASIL</v>
      </c>
      <c r="H62" s="1"/>
      <c r="I62" s="5" t="s">
        <v>86</v>
      </c>
      <c r="J62" s="1" t="s">
        <v>98</v>
      </c>
      <c r="K62" s="1" t="s">
        <v>30</v>
      </c>
      <c r="L62" s="1" t="s">
        <v>68</v>
      </c>
      <c r="M62" s="1" t="s">
        <v>19</v>
      </c>
      <c r="N62" s="1" t="s">
        <v>20</v>
      </c>
      <c r="O62" s="1" t="s">
        <v>33</v>
      </c>
      <c r="P62" s="1" t="s">
        <v>283</v>
      </c>
      <c r="Q62" s="2" t="s">
        <v>45</v>
      </c>
      <c r="R62" s="8">
        <f>IF(P62&gt;1,(Q62/P62)*100,0)</f>
        <v>0</v>
      </c>
    </row>
    <row r="63" spans="1:18" x14ac:dyDescent="0.25">
      <c r="A63" s="1" t="s">
        <v>285</v>
      </c>
      <c r="B63" s="7">
        <f>2023-YEAR(A63)</f>
        <v>27</v>
      </c>
      <c r="C63" s="1" t="s">
        <v>36</v>
      </c>
      <c r="D63" s="1" t="s">
        <v>13</v>
      </c>
      <c r="E63" s="1" t="s">
        <v>51</v>
      </c>
      <c r="F63" s="1" t="s">
        <v>15</v>
      </c>
      <c r="G63" s="7" t="str">
        <f>CONCATENATE(E63,",",F63,",","BRASIL")</f>
        <v>PARANAVAÍ,PR,BRASIL</v>
      </c>
      <c r="H63" s="1"/>
      <c r="I63" s="5" t="s">
        <v>2163</v>
      </c>
      <c r="J63" s="1" t="s">
        <v>250</v>
      </c>
      <c r="K63" s="1" t="s">
        <v>30</v>
      </c>
      <c r="L63" s="1" t="s">
        <v>43</v>
      </c>
      <c r="M63" s="1" t="s">
        <v>19</v>
      </c>
      <c r="N63" s="1" t="s">
        <v>20</v>
      </c>
      <c r="O63" s="1" t="s">
        <v>33</v>
      </c>
      <c r="P63" s="1" t="s">
        <v>251</v>
      </c>
      <c r="Q63" s="2" t="s">
        <v>45</v>
      </c>
      <c r="R63" s="8">
        <f>IF(P63&gt;1,(Q63/P63)*100,0)</f>
        <v>0</v>
      </c>
    </row>
    <row r="64" spans="1:18" x14ac:dyDescent="0.25">
      <c r="A64" s="1" t="s">
        <v>287</v>
      </c>
      <c r="B64" s="7">
        <f>2023-YEAR(A64)</f>
        <v>27</v>
      </c>
      <c r="C64" s="1" t="s">
        <v>36</v>
      </c>
      <c r="D64" s="1" t="s">
        <v>13</v>
      </c>
      <c r="E64" s="1" t="s">
        <v>2172</v>
      </c>
      <c r="F64" s="1" t="s">
        <v>15</v>
      </c>
      <c r="G64" s="7" t="str">
        <f>CONCATENATE(E64,",",F64,",","BRASIL")</f>
        <v>MARUMBI,PR,BRASIL</v>
      </c>
      <c r="H64" s="1"/>
      <c r="I64" s="5" t="s">
        <v>66</v>
      </c>
      <c r="J64" s="1" t="s">
        <v>67</v>
      </c>
      <c r="K64" s="1" t="s">
        <v>30</v>
      </c>
      <c r="L64" s="1" t="s">
        <v>68</v>
      </c>
      <c r="M64" s="1" t="s">
        <v>19</v>
      </c>
      <c r="N64" s="1" t="s">
        <v>20</v>
      </c>
      <c r="O64" s="1" t="s">
        <v>33</v>
      </c>
      <c r="P64" s="1" t="s">
        <v>69</v>
      </c>
      <c r="Q64" s="2" t="s">
        <v>45</v>
      </c>
      <c r="R64" s="8">
        <f>IF(P64&gt;1,(Q64/P64)*100,0)</f>
        <v>0</v>
      </c>
    </row>
    <row r="65" spans="1:18" x14ac:dyDescent="0.25">
      <c r="A65" s="1" t="s">
        <v>289</v>
      </c>
      <c r="B65" s="7">
        <f>2023-YEAR(A65)</f>
        <v>22</v>
      </c>
      <c r="C65" s="1" t="s">
        <v>12</v>
      </c>
      <c r="D65" s="1" t="s">
        <v>25</v>
      </c>
      <c r="E65" s="1" t="s">
        <v>47</v>
      </c>
      <c r="F65" s="1" t="s">
        <v>15</v>
      </c>
      <c r="G65" s="7" t="str">
        <f>CONCATENATE(E65,",",F65,",","BRASIL")</f>
        <v>PARANAGUÁ,PR,BRASIL</v>
      </c>
      <c r="H65" s="1"/>
      <c r="I65" s="5" t="s">
        <v>47</v>
      </c>
      <c r="J65" s="1" t="s">
        <v>290</v>
      </c>
      <c r="K65" s="1" t="s">
        <v>30</v>
      </c>
      <c r="L65" s="1" t="s">
        <v>68</v>
      </c>
      <c r="M65" s="1" t="s">
        <v>19</v>
      </c>
      <c r="N65" s="1" t="s">
        <v>32</v>
      </c>
      <c r="O65" s="1" t="s">
        <v>33</v>
      </c>
      <c r="P65" s="1" t="s">
        <v>27</v>
      </c>
      <c r="Q65" s="2" t="s">
        <v>45</v>
      </c>
      <c r="R65" s="8">
        <f>IF(P65&gt;1,(Q65/P65)*100,0)</f>
        <v>0</v>
      </c>
    </row>
    <row r="66" spans="1:18" x14ac:dyDescent="0.25">
      <c r="A66" s="1" t="s">
        <v>295</v>
      </c>
      <c r="B66" s="7">
        <f>2023-YEAR(A66)</f>
        <v>21</v>
      </c>
      <c r="C66" s="1" t="s">
        <v>36</v>
      </c>
      <c r="D66" s="1" t="s">
        <v>25</v>
      </c>
      <c r="E66" s="1" t="s">
        <v>296</v>
      </c>
      <c r="F66" s="1" t="s">
        <v>15</v>
      </c>
      <c r="G66" s="7" t="str">
        <f>CONCATENATE(E66,",",F66,",","BRASIL")</f>
        <v>CRUZ MACHADO,PR,BRASIL</v>
      </c>
      <c r="H66" s="1"/>
      <c r="I66" s="5" t="s">
        <v>54</v>
      </c>
      <c r="J66" s="1" t="s">
        <v>297</v>
      </c>
      <c r="K66" s="1" t="s">
        <v>17</v>
      </c>
      <c r="L66" s="1" t="s">
        <v>68</v>
      </c>
      <c r="M66" s="1" t="s">
        <v>19</v>
      </c>
      <c r="N66" s="1" t="s">
        <v>20</v>
      </c>
      <c r="O66" s="1" t="s">
        <v>21</v>
      </c>
      <c r="P66" s="1" t="s">
        <v>298</v>
      </c>
      <c r="Q66" s="2" t="s">
        <v>299</v>
      </c>
      <c r="R66" s="8">
        <f>IF(P66&gt;1,(Q66/P66)*100,0)</f>
        <v>42.020497803806734</v>
      </c>
    </row>
    <row r="67" spans="1:18" x14ac:dyDescent="0.25">
      <c r="A67" s="1" t="s">
        <v>300</v>
      </c>
      <c r="B67" s="7">
        <f>2023-YEAR(A67)</f>
        <v>25</v>
      </c>
      <c r="C67" s="1" t="s">
        <v>12</v>
      </c>
      <c r="D67" s="1" t="s">
        <v>25</v>
      </c>
      <c r="E67" s="1" t="s">
        <v>28</v>
      </c>
      <c r="F67" s="1" t="s">
        <v>15</v>
      </c>
      <c r="G67" s="7" t="str">
        <f>CONCATENATE(E67,",",F67,",","BRASIL")</f>
        <v>CURITIBA,PR,BRASIL</v>
      </c>
      <c r="H67" s="1"/>
      <c r="I67" s="5" t="s">
        <v>2162</v>
      </c>
      <c r="J67" s="1" t="s">
        <v>108</v>
      </c>
      <c r="K67" s="1" t="s">
        <v>301</v>
      </c>
      <c r="L67" s="1" t="s">
        <v>43</v>
      </c>
      <c r="M67" s="1" t="s">
        <v>19</v>
      </c>
      <c r="N67" s="1" t="s">
        <v>32</v>
      </c>
      <c r="O67" s="1" t="s">
        <v>33</v>
      </c>
      <c r="P67" s="1" t="s">
        <v>302</v>
      </c>
      <c r="Q67" s="2" t="s">
        <v>303</v>
      </c>
      <c r="R67" s="8">
        <f>IF(P67&gt;1,(Q67/P67)*100,0)</f>
        <v>84.482758620689651</v>
      </c>
    </row>
    <row r="68" spans="1:18" x14ac:dyDescent="0.25">
      <c r="A68" s="1" t="s">
        <v>305</v>
      </c>
      <c r="B68" s="7">
        <f>2023-YEAR(A68)</f>
        <v>24</v>
      </c>
      <c r="C68" s="1" t="s">
        <v>36</v>
      </c>
      <c r="D68" s="1" t="s">
        <v>25</v>
      </c>
      <c r="E68" s="1" t="s">
        <v>116</v>
      </c>
      <c r="F68" s="1" t="s">
        <v>15</v>
      </c>
      <c r="G68" s="7" t="str">
        <f>CONCATENATE(E68,",",F68,",","BRASIL")</f>
        <v>ARAPONGAS,PR,BRASIL</v>
      </c>
      <c r="H68" s="1"/>
      <c r="I68" s="5" t="s">
        <v>66</v>
      </c>
      <c r="J68" s="1" t="s">
        <v>306</v>
      </c>
      <c r="K68" s="1" t="s">
        <v>38</v>
      </c>
      <c r="L68" s="1" t="s">
        <v>68</v>
      </c>
      <c r="M68" s="1" t="s">
        <v>19</v>
      </c>
      <c r="N68" s="1" t="s">
        <v>20</v>
      </c>
      <c r="O68" s="1" t="s">
        <v>33</v>
      </c>
      <c r="P68" s="1" t="s">
        <v>307</v>
      </c>
      <c r="Q68" s="2" t="s">
        <v>308</v>
      </c>
      <c r="R68" s="8">
        <f>IF(P68&gt;1,(Q68/P68)*100,0)</f>
        <v>73.636363636363626</v>
      </c>
    </row>
    <row r="69" spans="1:18" x14ac:dyDescent="0.25">
      <c r="A69" s="1" t="s">
        <v>309</v>
      </c>
      <c r="B69" s="7">
        <f>2023-YEAR(A69)</f>
        <v>33</v>
      </c>
      <c r="C69" s="1" t="s">
        <v>12</v>
      </c>
      <c r="D69" s="1" t="s">
        <v>25</v>
      </c>
      <c r="E69" s="1" t="s">
        <v>47</v>
      </c>
      <c r="F69" s="1" t="s">
        <v>15</v>
      </c>
      <c r="G69" s="7" t="str">
        <f>CONCATENATE(E69,",",F69,",","BRASIL")</f>
        <v>PARANAGUÁ,PR,BRASIL</v>
      </c>
      <c r="H69" s="1"/>
      <c r="I69" s="5" t="s">
        <v>47</v>
      </c>
      <c r="J69" s="1" t="s">
        <v>310</v>
      </c>
      <c r="K69" s="1" t="s">
        <v>30</v>
      </c>
      <c r="L69" s="1" t="s">
        <v>68</v>
      </c>
      <c r="M69" s="1" t="s">
        <v>19</v>
      </c>
      <c r="N69" s="1" t="s">
        <v>20</v>
      </c>
      <c r="O69" s="1" t="s">
        <v>123</v>
      </c>
      <c r="P69" s="1" t="s">
        <v>311</v>
      </c>
      <c r="Q69" s="2" t="s">
        <v>45</v>
      </c>
      <c r="R69" s="8">
        <f>IF(P69&gt;1,(Q69/P69)*100,0)</f>
        <v>0</v>
      </c>
    </row>
    <row r="70" spans="1:18" x14ac:dyDescent="0.25">
      <c r="A70" s="1" t="s">
        <v>313</v>
      </c>
      <c r="B70" s="7">
        <f>2023-YEAR(A70)</f>
        <v>23</v>
      </c>
      <c r="C70" s="1" t="s">
        <v>36</v>
      </c>
      <c r="D70" s="1" t="s">
        <v>13</v>
      </c>
      <c r="E70" s="1" t="s">
        <v>116</v>
      </c>
      <c r="F70" s="1" t="s">
        <v>15</v>
      </c>
      <c r="G70" s="7" t="str">
        <f>CONCATENATE(E70,",",F70,",","BRASIL")</f>
        <v>ARAPONGAS,PR,BRASIL</v>
      </c>
      <c r="H70" s="1"/>
      <c r="I70" s="5" t="s">
        <v>66</v>
      </c>
      <c r="J70" s="1" t="s">
        <v>82</v>
      </c>
      <c r="K70" s="1" t="s">
        <v>30</v>
      </c>
      <c r="L70" s="1" t="s">
        <v>43</v>
      </c>
      <c r="M70" s="1" t="s">
        <v>19</v>
      </c>
      <c r="N70" s="1" t="s">
        <v>32</v>
      </c>
      <c r="O70" s="1" t="s">
        <v>33</v>
      </c>
      <c r="P70" s="1" t="s">
        <v>27</v>
      </c>
      <c r="Q70" s="2" t="s">
        <v>45</v>
      </c>
      <c r="R70" s="8">
        <f>IF(P70&gt;1,(Q70/P70)*100,0)</f>
        <v>0</v>
      </c>
    </row>
    <row r="71" spans="1:18" x14ac:dyDescent="0.25">
      <c r="A71" s="1" t="s">
        <v>314</v>
      </c>
      <c r="B71" s="7">
        <f>2023-YEAR(A71)</f>
        <v>22</v>
      </c>
      <c r="C71" s="1" t="s">
        <v>12</v>
      </c>
      <c r="D71" s="1" t="s">
        <v>13</v>
      </c>
      <c r="E71" s="1" t="s">
        <v>28</v>
      </c>
      <c r="F71" s="1" t="s">
        <v>15</v>
      </c>
      <c r="G71" s="7" t="str">
        <f>CONCATENATE(E71,",",F71,",","BRASIL")</f>
        <v>CURITIBA,PR,BRASIL</v>
      </c>
      <c r="H71" s="1"/>
      <c r="I71" s="5" t="s">
        <v>2162</v>
      </c>
      <c r="J71" s="1" t="s">
        <v>292</v>
      </c>
      <c r="K71" s="1" t="s">
        <v>17</v>
      </c>
      <c r="L71" s="1" t="s">
        <v>43</v>
      </c>
      <c r="M71" s="1" t="s">
        <v>19</v>
      </c>
      <c r="N71" s="1" t="s">
        <v>20</v>
      </c>
      <c r="O71" s="1" t="s">
        <v>33</v>
      </c>
      <c r="P71" s="1" t="s">
        <v>293</v>
      </c>
      <c r="Q71" s="2" t="s">
        <v>315</v>
      </c>
      <c r="R71" s="8">
        <f>IF(P71&gt;1,(Q71/P71)*100,0)</f>
        <v>49.548924358084662</v>
      </c>
    </row>
    <row r="72" spans="1:18" x14ac:dyDescent="0.25">
      <c r="A72" s="1" t="s">
        <v>316</v>
      </c>
      <c r="B72" s="7">
        <f>2023-YEAR(A72)</f>
        <v>23</v>
      </c>
      <c r="C72" s="1" t="s">
        <v>12</v>
      </c>
      <c r="D72" s="1" t="s">
        <v>65</v>
      </c>
      <c r="E72" s="1" t="s">
        <v>213</v>
      </c>
      <c r="F72" s="1" t="s">
        <v>15</v>
      </c>
      <c r="G72" s="7" t="str">
        <f>CONCATENATE(E72,",",F72,",","BRASIL")</f>
        <v>GOIOERE,PR,BRASIL</v>
      </c>
      <c r="H72" s="1"/>
      <c r="I72" s="5" t="s">
        <v>86</v>
      </c>
      <c r="J72" s="1" t="s">
        <v>317</v>
      </c>
      <c r="K72" s="1" t="s">
        <v>30</v>
      </c>
      <c r="L72" s="1" t="s">
        <v>68</v>
      </c>
      <c r="M72" s="1" t="s">
        <v>19</v>
      </c>
      <c r="N72" s="1" t="s">
        <v>20</v>
      </c>
      <c r="O72" s="1" t="s">
        <v>33</v>
      </c>
      <c r="P72" s="1" t="s">
        <v>318</v>
      </c>
      <c r="Q72" s="2" t="s">
        <v>45</v>
      </c>
      <c r="R72" s="8">
        <f>IF(P72&gt;1,(Q72/P72)*100,0)</f>
        <v>0</v>
      </c>
    </row>
    <row r="73" spans="1:18" x14ac:dyDescent="0.25">
      <c r="A73" s="1" t="s">
        <v>319</v>
      </c>
      <c r="B73" s="7">
        <f>2023-YEAR(A73)</f>
        <v>19</v>
      </c>
      <c r="C73" s="1" t="s">
        <v>12</v>
      </c>
      <c r="D73" s="1" t="s">
        <v>25</v>
      </c>
      <c r="E73" s="1" t="s">
        <v>2173</v>
      </c>
      <c r="F73" s="1" t="s">
        <v>130</v>
      </c>
      <c r="G73" s="7" t="str">
        <f>CONCATENATE(E73,",",F73,",","BRASIL")</f>
        <v>SUZANO,SP,BRASIL</v>
      </c>
      <c r="H73" s="1"/>
      <c r="I73" s="5" t="s">
        <v>66</v>
      </c>
      <c r="J73" s="1" t="s">
        <v>98</v>
      </c>
      <c r="K73" s="1" t="s">
        <v>30</v>
      </c>
      <c r="L73" s="1" t="s">
        <v>68</v>
      </c>
      <c r="M73" s="1" t="s">
        <v>19</v>
      </c>
      <c r="N73" s="1" t="s">
        <v>20</v>
      </c>
      <c r="O73" s="1" t="s">
        <v>21</v>
      </c>
      <c r="P73" s="1" t="s">
        <v>69</v>
      </c>
      <c r="Q73" s="2" t="s">
        <v>45</v>
      </c>
      <c r="R73" s="8">
        <f>IF(P73&gt;1,(Q73/P73)*100,0)</f>
        <v>0</v>
      </c>
    </row>
    <row r="74" spans="1:18" x14ac:dyDescent="0.25">
      <c r="A74" s="1" t="s">
        <v>320</v>
      </c>
      <c r="B74" s="7">
        <f>2023-YEAR(A74)</f>
        <v>28</v>
      </c>
      <c r="C74" s="1" t="s">
        <v>12</v>
      </c>
      <c r="D74" s="1" t="s">
        <v>25</v>
      </c>
      <c r="E74" s="1" t="s">
        <v>86</v>
      </c>
      <c r="F74" s="1" t="s">
        <v>15</v>
      </c>
      <c r="G74" s="7" t="str">
        <f>CONCATENATE(E74,",",F74,",","BRASIL")</f>
        <v>CAMPO MOURÃO,PR,BRASIL</v>
      </c>
      <c r="H74" s="1"/>
      <c r="I74" s="5" t="s">
        <v>86</v>
      </c>
      <c r="J74" s="1" t="s">
        <v>87</v>
      </c>
      <c r="K74" s="1" t="s">
        <v>38</v>
      </c>
      <c r="L74" s="1" t="s">
        <v>68</v>
      </c>
      <c r="M74" s="1" t="s">
        <v>19</v>
      </c>
      <c r="N74" s="1" t="s">
        <v>20</v>
      </c>
      <c r="O74" s="1" t="s">
        <v>33</v>
      </c>
      <c r="P74" s="1" t="s">
        <v>321</v>
      </c>
      <c r="Q74" s="2" t="s">
        <v>322</v>
      </c>
      <c r="R74" s="8">
        <f>IF(P74&gt;1,(Q74/P74)*100,0)</f>
        <v>68.635875402792706</v>
      </c>
    </row>
    <row r="75" spans="1:18" x14ac:dyDescent="0.25">
      <c r="A75" s="1" t="s">
        <v>323</v>
      </c>
      <c r="B75" s="7">
        <f>2023-YEAR(A75)</f>
        <v>22</v>
      </c>
      <c r="C75" s="1" t="s">
        <v>12</v>
      </c>
      <c r="D75" s="1" t="s">
        <v>25</v>
      </c>
      <c r="E75" s="1" t="s">
        <v>324</v>
      </c>
      <c r="F75" s="1" t="s">
        <v>15</v>
      </c>
      <c r="G75" s="7" t="str">
        <f>CONCATENATE(E75,",",F75,",","BRASIL")</f>
        <v>LOANDA,PR,BRASIL</v>
      </c>
      <c r="H75" s="1"/>
      <c r="I75" s="5" t="s">
        <v>2163</v>
      </c>
      <c r="J75" s="1" t="s">
        <v>103</v>
      </c>
      <c r="K75" s="1" t="s">
        <v>83</v>
      </c>
      <c r="L75" s="1" t="s">
        <v>68</v>
      </c>
      <c r="M75" s="1" t="s">
        <v>19</v>
      </c>
      <c r="N75" s="1" t="s">
        <v>32</v>
      </c>
      <c r="O75" s="1" t="s">
        <v>21</v>
      </c>
      <c r="P75" s="1" t="s">
        <v>125</v>
      </c>
      <c r="Q75" s="2" t="s">
        <v>84</v>
      </c>
      <c r="R75" s="8">
        <f>IF(P75&gt;1,(Q75/P75)*100,0)</f>
        <v>20.833333333333336</v>
      </c>
    </row>
    <row r="76" spans="1:18" x14ac:dyDescent="0.25">
      <c r="A76" s="1" t="s">
        <v>326</v>
      </c>
      <c r="B76" s="7">
        <f>2023-YEAR(A76)</f>
        <v>20</v>
      </c>
      <c r="C76" s="1" t="s">
        <v>12</v>
      </c>
      <c r="D76" s="1" t="s">
        <v>13</v>
      </c>
      <c r="E76" s="1" t="s">
        <v>60</v>
      </c>
      <c r="F76" s="1" t="s">
        <v>15</v>
      </c>
      <c r="G76" s="7" t="str">
        <f>CONCATENATE(E76,",",F76,",","BRASIL")</f>
        <v>SAO JOSE DOS PINHAIS,PR,BRASIL</v>
      </c>
      <c r="H76" s="1"/>
      <c r="I76" s="5" t="s">
        <v>2164</v>
      </c>
      <c r="J76" s="1" t="s">
        <v>61</v>
      </c>
      <c r="K76" s="1" t="s">
        <v>30</v>
      </c>
      <c r="L76" s="1" t="s">
        <v>18</v>
      </c>
      <c r="M76" s="1" t="s">
        <v>19</v>
      </c>
      <c r="N76" s="1" t="s">
        <v>20</v>
      </c>
      <c r="O76" s="1" t="s">
        <v>33</v>
      </c>
      <c r="P76" s="1" t="s">
        <v>63</v>
      </c>
      <c r="Q76" s="2" t="s">
        <v>45</v>
      </c>
      <c r="R76" s="8">
        <f>IF(P76&gt;1,(Q76/P76)*100,0)</f>
        <v>0</v>
      </c>
    </row>
    <row r="77" spans="1:18" x14ac:dyDescent="0.25">
      <c r="A77" s="1" t="s">
        <v>327</v>
      </c>
      <c r="B77" s="7">
        <f>2023-YEAR(A77)</f>
        <v>19</v>
      </c>
      <c r="C77" s="1" t="s">
        <v>12</v>
      </c>
      <c r="D77" s="1" t="s">
        <v>25</v>
      </c>
      <c r="E77" s="1" t="s">
        <v>54</v>
      </c>
      <c r="F77" s="1" t="s">
        <v>15</v>
      </c>
      <c r="G77" s="7" t="str">
        <f>CONCATENATE(E77,",",F77,",","BRASIL")</f>
        <v>UNIÃO DA VITÓRIA,PR,BRASIL</v>
      </c>
      <c r="H77" s="1"/>
      <c r="I77" s="5" t="s">
        <v>54</v>
      </c>
      <c r="J77" s="1" t="s">
        <v>151</v>
      </c>
      <c r="K77" s="1" t="s">
        <v>30</v>
      </c>
      <c r="L77" s="1" t="s">
        <v>68</v>
      </c>
      <c r="M77" s="1" t="s">
        <v>19</v>
      </c>
      <c r="N77" s="1" t="s">
        <v>20</v>
      </c>
      <c r="O77" s="1" t="s">
        <v>21</v>
      </c>
      <c r="P77" s="1" t="s">
        <v>152</v>
      </c>
      <c r="Q77" s="2" t="s">
        <v>45</v>
      </c>
      <c r="R77" s="8">
        <f>IF(P77&gt;1,(Q77/P77)*100,0)</f>
        <v>0</v>
      </c>
    </row>
    <row r="78" spans="1:18" x14ac:dyDescent="0.25">
      <c r="A78" s="1" t="s">
        <v>328</v>
      </c>
      <c r="B78" s="7">
        <f>2023-YEAR(A78)</f>
        <v>32</v>
      </c>
      <c r="C78" s="1" t="s">
        <v>36</v>
      </c>
      <c r="D78" s="1" t="s">
        <v>25</v>
      </c>
      <c r="E78" s="1" t="s">
        <v>47</v>
      </c>
      <c r="F78" s="1" t="s">
        <v>15</v>
      </c>
      <c r="G78" s="7" t="str">
        <f>CONCATENATE(E78,",",F78,",","BRASIL")</f>
        <v>PARANAGUÁ,PR,BRASIL</v>
      </c>
      <c r="H78" s="1"/>
      <c r="I78" s="5" t="s">
        <v>47</v>
      </c>
      <c r="J78" s="1" t="s">
        <v>77</v>
      </c>
      <c r="K78" s="1" t="s">
        <v>83</v>
      </c>
      <c r="L78" s="1" t="s">
        <v>68</v>
      </c>
      <c r="M78" s="1" t="s">
        <v>19</v>
      </c>
      <c r="N78" s="1" t="s">
        <v>20</v>
      </c>
      <c r="O78" s="1" t="s">
        <v>33</v>
      </c>
      <c r="P78" s="1" t="s">
        <v>49</v>
      </c>
      <c r="Q78" s="2" t="s">
        <v>162</v>
      </c>
      <c r="R78" s="8">
        <f>IF(P78&gt;1,(Q78/P78)*100,0)</f>
        <v>23.300970873786408</v>
      </c>
    </row>
    <row r="79" spans="1:18" x14ac:dyDescent="0.25">
      <c r="A79" s="1" t="s">
        <v>330</v>
      </c>
      <c r="B79" s="7">
        <f>2023-YEAR(A79)</f>
        <v>21</v>
      </c>
      <c r="C79" s="1" t="s">
        <v>36</v>
      </c>
      <c r="D79" s="1" t="s">
        <v>13</v>
      </c>
      <c r="E79" s="1" t="s">
        <v>47</v>
      </c>
      <c r="F79" s="1" t="s">
        <v>15</v>
      </c>
      <c r="G79" s="7" t="str">
        <f>CONCATENATE(E79,",",F79,",","BRASIL")</f>
        <v>PARANAGUÁ,PR,BRASIL</v>
      </c>
      <c r="H79" s="1"/>
      <c r="I79" s="5" t="s">
        <v>47</v>
      </c>
      <c r="J79" s="1" t="s">
        <v>331</v>
      </c>
      <c r="K79" s="1" t="s">
        <v>30</v>
      </c>
      <c r="L79" s="1" t="s">
        <v>18</v>
      </c>
      <c r="M79" s="1" t="s">
        <v>19</v>
      </c>
      <c r="N79" s="1" t="s">
        <v>20</v>
      </c>
      <c r="O79" s="1" t="s">
        <v>21</v>
      </c>
      <c r="P79" s="1" t="s">
        <v>105</v>
      </c>
      <c r="Q79" s="2" t="s">
        <v>45</v>
      </c>
      <c r="R79" s="8">
        <f>IF(P79&gt;1,(Q79/P79)*100,0)</f>
        <v>0</v>
      </c>
    </row>
    <row r="80" spans="1:18" x14ac:dyDescent="0.25">
      <c r="A80" s="1" t="s">
        <v>332</v>
      </c>
      <c r="B80" s="7">
        <f>2023-YEAR(A80)</f>
        <v>19</v>
      </c>
      <c r="C80" s="1" t="s">
        <v>36</v>
      </c>
      <c r="D80" s="1" t="s">
        <v>25</v>
      </c>
      <c r="E80" s="1" t="s">
        <v>28</v>
      </c>
      <c r="F80" s="1" t="s">
        <v>15</v>
      </c>
      <c r="G80" s="7" t="str">
        <f>CONCATENATE(E80,",",F80,",","BRASIL")</f>
        <v>CURITIBA,PR,BRASIL</v>
      </c>
      <c r="H80" s="1"/>
      <c r="I80" s="5" t="s">
        <v>2162</v>
      </c>
      <c r="J80" s="1" t="s">
        <v>333</v>
      </c>
      <c r="K80" s="1" t="s">
        <v>334</v>
      </c>
      <c r="L80" s="1" t="s">
        <v>43</v>
      </c>
      <c r="M80" s="1" t="s">
        <v>19</v>
      </c>
      <c r="N80" s="1" t="s">
        <v>32</v>
      </c>
      <c r="O80" s="1" t="s">
        <v>21</v>
      </c>
      <c r="P80" s="1" t="s">
        <v>335</v>
      </c>
      <c r="Q80" s="2" t="s">
        <v>45</v>
      </c>
      <c r="R80" s="8">
        <f>IF(P80&gt;1,(Q80/P80)*100,0)</f>
        <v>0</v>
      </c>
    </row>
    <row r="81" spans="1:18" x14ac:dyDescent="0.25">
      <c r="A81" s="1" t="s">
        <v>336</v>
      </c>
      <c r="B81" s="7">
        <f>2023-YEAR(A81)</f>
        <v>22</v>
      </c>
      <c r="C81" s="1" t="s">
        <v>12</v>
      </c>
      <c r="D81" s="1" t="s">
        <v>13</v>
      </c>
      <c r="E81" s="1" t="s">
        <v>337</v>
      </c>
      <c r="F81" s="1" t="s">
        <v>130</v>
      </c>
      <c r="G81" s="7" t="str">
        <f>CONCATENATE(E81,",",F81,",","BRASIL")</f>
        <v>MARILIA,SP,BRASIL</v>
      </c>
      <c r="H81" s="1"/>
      <c r="I81" s="5" t="s">
        <v>66</v>
      </c>
      <c r="J81" s="1" t="s">
        <v>98</v>
      </c>
      <c r="K81" s="1" t="s">
        <v>30</v>
      </c>
      <c r="L81" s="1" t="s">
        <v>68</v>
      </c>
      <c r="M81" s="1" t="s">
        <v>19</v>
      </c>
      <c r="N81" s="1" t="s">
        <v>32</v>
      </c>
      <c r="O81" s="1" t="s">
        <v>21</v>
      </c>
      <c r="P81" s="1" t="s">
        <v>69</v>
      </c>
      <c r="Q81" s="2" t="s">
        <v>338</v>
      </c>
      <c r="R81" s="8">
        <f>IF(P81&gt;1,(Q81/P81)*100,0)</f>
        <v>1.0204081632653061</v>
      </c>
    </row>
    <row r="82" spans="1:18" x14ac:dyDescent="0.25">
      <c r="A82" s="1" t="s">
        <v>339</v>
      </c>
      <c r="B82" s="7">
        <f>2023-YEAR(A82)</f>
        <v>44</v>
      </c>
      <c r="C82" s="1" t="s">
        <v>12</v>
      </c>
      <c r="D82" s="1" t="s">
        <v>25</v>
      </c>
      <c r="E82" s="1" t="s">
        <v>28</v>
      </c>
      <c r="F82" s="1" t="s">
        <v>15</v>
      </c>
      <c r="G82" s="7" t="str">
        <f>CONCATENATE(E82,",",F82,",","BRASIL")</f>
        <v>CURITIBA,PR,BRASIL</v>
      </c>
      <c r="H82" s="1"/>
      <c r="I82" s="5" t="s">
        <v>2162</v>
      </c>
      <c r="J82" s="1" t="s">
        <v>173</v>
      </c>
      <c r="K82" s="1" t="s">
        <v>17</v>
      </c>
      <c r="L82" s="1" t="s">
        <v>31</v>
      </c>
      <c r="M82" s="1" t="s">
        <v>19</v>
      </c>
      <c r="N82" s="1" t="s">
        <v>20</v>
      </c>
      <c r="O82" s="1" t="s">
        <v>33</v>
      </c>
      <c r="P82" s="1" t="s">
        <v>342</v>
      </c>
      <c r="Q82" s="2" t="s">
        <v>343</v>
      </c>
      <c r="R82" s="8">
        <f>IF(P82&gt;1,(Q82/P82)*100,0)</f>
        <v>75.723140495867767</v>
      </c>
    </row>
    <row r="83" spans="1:18" x14ac:dyDescent="0.25">
      <c r="A83" s="1" t="s">
        <v>97</v>
      </c>
      <c r="B83" s="7">
        <f>2023-YEAR(A83)</f>
        <v>22</v>
      </c>
      <c r="C83" s="1" t="s">
        <v>12</v>
      </c>
      <c r="D83" s="1" t="s">
        <v>13</v>
      </c>
      <c r="E83" s="1" t="s">
        <v>172</v>
      </c>
      <c r="F83" s="1" t="s">
        <v>15</v>
      </c>
      <c r="G83" s="7" t="str">
        <f>CONCATENATE(E83,",",F83,",","BRASIL")</f>
        <v>COLOMBO,PR,BRASIL</v>
      </c>
      <c r="H83" s="1"/>
      <c r="I83" s="5" t="s">
        <v>2161</v>
      </c>
      <c r="J83" s="1" t="s">
        <v>344</v>
      </c>
      <c r="K83" s="1" t="s">
        <v>30</v>
      </c>
      <c r="L83" s="1" t="s">
        <v>31</v>
      </c>
      <c r="M83" s="1" t="s">
        <v>19</v>
      </c>
      <c r="N83" s="1" t="s">
        <v>20</v>
      </c>
      <c r="O83" s="1" t="s">
        <v>33</v>
      </c>
      <c r="P83" s="1" t="s">
        <v>345</v>
      </c>
      <c r="Q83" s="2" t="s">
        <v>45</v>
      </c>
      <c r="R83" s="8">
        <f>IF(P83&gt;1,(Q83/P83)*100,0)</f>
        <v>0</v>
      </c>
    </row>
    <row r="84" spans="1:18" x14ac:dyDescent="0.25">
      <c r="A84" s="1" t="s">
        <v>348</v>
      </c>
      <c r="B84" s="7">
        <f>2023-YEAR(A84)</f>
        <v>20</v>
      </c>
      <c r="C84" s="1" t="s">
        <v>12</v>
      </c>
      <c r="D84" s="1" t="s">
        <v>13</v>
      </c>
      <c r="E84" s="1" t="s">
        <v>193</v>
      </c>
      <c r="F84" s="1" t="s">
        <v>15</v>
      </c>
      <c r="G84" s="7" t="str">
        <f>CONCATENATE(E84,",",F84,",","BRASIL")</f>
        <v>MANDAGUARI,PR,BRASIL</v>
      </c>
      <c r="H84" s="1"/>
      <c r="I84" s="5" t="s">
        <v>66</v>
      </c>
      <c r="J84" s="1" t="s">
        <v>194</v>
      </c>
      <c r="K84" s="1" t="s">
        <v>83</v>
      </c>
      <c r="L84" s="1" t="s">
        <v>68</v>
      </c>
      <c r="M84" s="1" t="s">
        <v>19</v>
      </c>
      <c r="N84" s="1" t="s">
        <v>20</v>
      </c>
      <c r="O84" s="1" t="s">
        <v>123</v>
      </c>
      <c r="P84" s="1" t="s">
        <v>195</v>
      </c>
      <c r="Q84" s="2" t="s">
        <v>349</v>
      </c>
      <c r="R84" s="8">
        <f>IF(P84&gt;1,(Q84/P84)*100,0)</f>
        <v>38.297872340425535</v>
      </c>
    </row>
    <row r="85" spans="1:18" x14ac:dyDescent="0.25">
      <c r="A85" s="1" t="s">
        <v>350</v>
      </c>
      <c r="B85" s="7">
        <f>2023-YEAR(A85)</f>
        <v>29</v>
      </c>
      <c r="C85" s="1" t="s">
        <v>12</v>
      </c>
      <c r="D85" s="1" t="s">
        <v>13</v>
      </c>
      <c r="E85" s="1" t="s">
        <v>351</v>
      </c>
      <c r="F85" s="1" t="s">
        <v>15</v>
      </c>
      <c r="G85" s="7" t="str">
        <f>CONCATENATE(E85,",",F85,",","BRASIL")</f>
        <v>MAMBORE,PR,BRASIL</v>
      </c>
      <c r="H85" s="1"/>
      <c r="I85" s="5" t="s">
        <v>86</v>
      </c>
      <c r="J85" s="1" t="s">
        <v>67</v>
      </c>
      <c r="K85" s="1" t="s">
        <v>83</v>
      </c>
      <c r="L85" s="1" t="s">
        <v>68</v>
      </c>
      <c r="M85" s="1" t="s">
        <v>19</v>
      </c>
      <c r="N85" s="1" t="s">
        <v>20</v>
      </c>
      <c r="O85" s="1" t="s">
        <v>33</v>
      </c>
      <c r="P85" s="1" t="s">
        <v>352</v>
      </c>
      <c r="Q85" s="2" t="s">
        <v>96</v>
      </c>
      <c r="R85" s="8">
        <f>IF(P85&gt;1,(Q85/P85)*100,0)</f>
        <v>20.224719101123593</v>
      </c>
    </row>
    <row r="86" spans="1:18" x14ac:dyDescent="0.25">
      <c r="A86" s="1" t="s">
        <v>353</v>
      </c>
      <c r="B86" s="7">
        <f>2023-YEAR(A86)</f>
        <v>21</v>
      </c>
      <c r="C86" s="1" t="s">
        <v>36</v>
      </c>
      <c r="D86" s="1" t="s">
        <v>25</v>
      </c>
      <c r="E86" s="1" t="s">
        <v>354</v>
      </c>
      <c r="F86" s="1" t="s">
        <v>15</v>
      </c>
      <c r="G86" s="7" t="str">
        <f>CONCATENATE(E86,",",F86,",","BRASIL")</f>
        <v>MAUA DA SERRA,PR,BRASIL</v>
      </c>
      <c r="H86" s="1"/>
      <c r="I86" s="5" t="s">
        <v>66</v>
      </c>
      <c r="J86" s="1" t="s">
        <v>355</v>
      </c>
      <c r="K86" s="1" t="s">
        <v>30</v>
      </c>
      <c r="L86" s="1" t="s">
        <v>68</v>
      </c>
      <c r="M86" s="1" t="s">
        <v>19</v>
      </c>
      <c r="N86" s="1" t="s">
        <v>20</v>
      </c>
      <c r="O86" s="1" t="s">
        <v>21</v>
      </c>
      <c r="P86" s="1" t="s">
        <v>356</v>
      </c>
      <c r="Q86" s="2" t="s">
        <v>45</v>
      </c>
      <c r="R86" s="8">
        <f>IF(P86&gt;1,(Q86/P86)*100,0)</f>
        <v>0</v>
      </c>
    </row>
    <row r="87" spans="1:18" x14ac:dyDescent="0.25">
      <c r="A87" s="1" t="s">
        <v>357</v>
      </c>
      <c r="B87" s="7">
        <f>2023-YEAR(A87)</f>
        <v>21</v>
      </c>
      <c r="C87" s="1" t="s">
        <v>36</v>
      </c>
      <c r="D87" s="1" t="s">
        <v>25</v>
      </c>
      <c r="E87" s="1" t="s">
        <v>47</v>
      </c>
      <c r="F87" s="1" t="s">
        <v>15</v>
      </c>
      <c r="G87" s="7" t="str">
        <f>CONCATENATE(E87,",",F87,",","BRASIL")</f>
        <v>PARANAGUÁ,PR,BRASIL</v>
      </c>
      <c r="H87" s="1"/>
      <c r="I87" s="5" t="s">
        <v>47</v>
      </c>
      <c r="J87" s="1" t="s">
        <v>170</v>
      </c>
      <c r="K87" s="1" t="s">
        <v>17</v>
      </c>
      <c r="L87" s="1" t="s">
        <v>18</v>
      </c>
      <c r="M87" s="1" t="s">
        <v>19</v>
      </c>
      <c r="N87" s="1" t="s">
        <v>20</v>
      </c>
      <c r="O87" s="1" t="s">
        <v>33</v>
      </c>
      <c r="P87" s="1" t="s">
        <v>171</v>
      </c>
      <c r="Q87" s="2" t="s">
        <v>358</v>
      </c>
      <c r="R87" s="8">
        <f>IF(P87&gt;1,(Q87/P87)*100,0)</f>
        <v>57.54807692307692</v>
      </c>
    </row>
    <row r="88" spans="1:18" x14ac:dyDescent="0.25">
      <c r="A88" s="1" t="s">
        <v>359</v>
      </c>
      <c r="B88" s="7">
        <f>2023-YEAR(A88)</f>
        <v>23</v>
      </c>
      <c r="C88" s="1" t="s">
        <v>12</v>
      </c>
      <c r="D88" s="1" t="s">
        <v>25</v>
      </c>
      <c r="E88" s="1" t="s">
        <v>54</v>
      </c>
      <c r="F88" s="1" t="s">
        <v>15</v>
      </c>
      <c r="G88" s="7" t="str">
        <f>CONCATENATE(E88,",",F88,",","BRASIL")</f>
        <v>UNIÃO DA VITÓRIA,PR,BRASIL</v>
      </c>
      <c r="H88" s="1"/>
      <c r="I88" s="5" t="s">
        <v>54</v>
      </c>
      <c r="J88" s="1" t="s">
        <v>261</v>
      </c>
      <c r="K88" s="1" t="s">
        <v>30</v>
      </c>
      <c r="L88" s="1" t="s">
        <v>68</v>
      </c>
      <c r="M88" s="1" t="s">
        <v>19</v>
      </c>
      <c r="N88" s="1" t="s">
        <v>20</v>
      </c>
      <c r="O88" s="1" t="s">
        <v>33</v>
      </c>
      <c r="P88" s="1" t="s">
        <v>267</v>
      </c>
      <c r="Q88" s="2" t="s">
        <v>45</v>
      </c>
      <c r="R88" s="8">
        <f>IF(P88&gt;1,(Q88/P88)*100,0)</f>
        <v>0</v>
      </c>
    </row>
    <row r="89" spans="1:18" x14ac:dyDescent="0.25">
      <c r="A89" s="1" t="s">
        <v>363</v>
      </c>
      <c r="B89" s="7">
        <f>2023-YEAR(A89)</f>
        <v>21</v>
      </c>
      <c r="C89" s="1" t="s">
        <v>36</v>
      </c>
      <c r="D89" s="1" t="s">
        <v>25</v>
      </c>
      <c r="E89" s="1" t="s">
        <v>86</v>
      </c>
      <c r="F89" s="1" t="s">
        <v>15</v>
      </c>
      <c r="G89" s="7" t="str">
        <f>CONCATENATE(E89,",",F89,",","BRASIL")</f>
        <v>CAMPO MOURÃO,PR,BRASIL</v>
      </c>
      <c r="H89" s="1"/>
      <c r="I89" s="5" t="s">
        <v>86</v>
      </c>
      <c r="J89" s="1" t="s">
        <v>250</v>
      </c>
      <c r="K89" s="1" t="s">
        <v>30</v>
      </c>
      <c r="L89" s="1" t="s">
        <v>68</v>
      </c>
      <c r="M89" s="1" t="s">
        <v>19</v>
      </c>
      <c r="N89" s="1" t="s">
        <v>20</v>
      </c>
      <c r="O89" s="1" t="s">
        <v>21</v>
      </c>
      <c r="P89" s="1" t="s">
        <v>365</v>
      </c>
      <c r="Q89" s="2" t="s">
        <v>75</v>
      </c>
      <c r="R89" s="8">
        <f>IF(P89&gt;1,(Q89/P89)*100,0)</f>
        <v>1.9933554817275747</v>
      </c>
    </row>
    <row r="90" spans="1:18" x14ac:dyDescent="0.25">
      <c r="A90" s="1" t="s">
        <v>367</v>
      </c>
      <c r="B90" s="7">
        <f>2023-YEAR(A90)</f>
        <v>27</v>
      </c>
      <c r="C90" s="1" t="s">
        <v>12</v>
      </c>
      <c r="D90" s="1" t="s">
        <v>65</v>
      </c>
      <c r="E90" s="1" t="s">
        <v>2174</v>
      </c>
      <c r="F90" s="1" t="s">
        <v>15</v>
      </c>
      <c r="G90" s="7" t="str">
        <f>CONCATENATE(E90,",",F90,",","BRASIL")</f>
        <v>PIRAQUARA,PR,BRASIL</v>
      </c>
      <c r="H90" s="1"/>
      <c r="I90" s="5" t="s">
        <v>2161</v>
      </c>
      <c r="J90" s="1" t="s">
        <v>368</v>
      </c>
      <c r="K90" s="1" t="s">
        <v>30</v>
      </c>
      <c r="L90" s="1" t="s">
        <v>68</v>
      </c>
      <c r="M90" s="1" t="s">
        <v>19</v>
      </c>
      <c r="N90" s="1" t="s">
        <v>20</v>
      </c>
      <c r="O90" s="1" t="s">
        <v>21</v>
      </c>
      <c r="P90" s="1" t="s">
        <v>369</v>
      </c>
      <c r="Q90" s="2" t="s">
        <v>370</v>
      </c>
      <c r="R90" s="8">
        <f>IF(P90&gt;1,(Q90/P90)*100,0)</f>
        <v>12.332079527135949</v>
      </c>
    </row>
    <row r="91" spans="1:18" x14ac:dyDescent="0.25">
      <c r="A91" s="1" t="s">
        <v>371</v>
      </c>
      <c r="B91" s="7">
        <f>2023-YEAR(A91)</f>
        <v>24</v>
      </c>
      <c r="C91" s="1" t="s">
        <v>36</v>
      </c>
      <c r="D91" s="1" t="s">
        <v>25</v>
      </c>
      <c r="E91" s="1" t="s">
        <v>372</v>
      </c>
      <c r="F91" s="1" t="s">
        <v>130</v>
      </c>
      <c r="G91" s="7" t="str">
        <f>CONCATENATE(E91,",",F91,",","BRASIL")</f>
        <v>BAURU,SP,BRASIL</v>
      </c>
      <c r="H91" s="1"/>
      <c r="I91" s="5" t="s">
        <v>66</v>
      </c>
      <c r="J91" s="1" t="s">
        <v>373</v>
      </c>
      <c r="K91" s="1" t="s">
        <v>30</v>
      </c>
      <c r="L91" s="1" t="s">
        <v>68</v>
      </c>
      <c r="M91" s="1" t="s">
        <v>19</v>
      </c>
      <c r="N91" s="1" t="s">
        <v>32</v>
      </c>
      <c r="O91" s="1" t="s">
        <v>21</v>
      </c>
      <c r="P91" s="1" t="s">
        <v>374</v>
      </c>
      <c r="Q91" s="2" t="s">
        <v>45</v>
      </c>
      <c r="R91" s="8">
        <f>IF(P91&gt;1,(Q91/P91)*100,0)</f>
        <v>0</v>
      </c>
    </row>
    <row r="92" spans="1:18" x14ac:dyDescent="0.25">
      <c r="A92" s="1" t="s">
        <v>375</v>
      </c>
      <c r="B92" s="7">
        <f>2023-YEAR(A92)</f>
        <v>22</v>
      </c>
      <c r="C92" s="1" t="s">
        <v>36</v>
      </c>
      <c r="D92" s="1" t="s">
        <v>25</v>
      </c>
      <c r="E92" s="1" t="s">
        <v>60</v>
      </c>
      <c r="F92" s="1" t="s">
        <v>15</v>
      </c>
      <c r="G92" s="7" t="str">
        <f>CONCATENATE(E92,",",F92,",","BRASIL")</f>
        <v>SAO JOSE DOS PINHAIS,PR,BRASIL</v>
      </c>
      <c r="H92" s="1"/>
      <c r="I92" s="5" t="s">
        <v>2161</v>
      </c>
      <c r="J92" s="1" t="s">
        <v>344</v>
      </c>
      <c r="K92" s="1" t="s">
        <v>30</v>
      </c>
      <c r="L92" s="1" t="s">
        <v>31</v>
      </c>
      <c r="M92" s="1" t="s">
        <v>19</v>
      </c>
      <c r="N92" s="1" t="s">
        <v>32</v>
      </c>
      <c r="O92" s="1" t="s">
        <v>33</v>
      </c>
      <c r="P92" s="1" t="s">
        <v>345</v>
      </c>
      <c r="Q92" s="2" t="s">
        <v>45</v>
      </c>
      <c r="R92" s="8">
        <f>IF(P92&gt;1,(Q92/P92)*100,0)</f>
        <v>0</v>
      </c>
    </row>
    <row r="93" spans="1:18" x14ac:dyDescent="0.25">
      <c r="A93" s="1" t="s">
        <v>376</v>
      </c>
      <c r="B93" s="7">
        <f>2023-YEAR(A93)</f>
        <v>29</v>
      </c>
      <c r="C93" s="1" t="s">
        <v>36</v>
      </c>
      <c r="D93" s="1" t="s">
        <v>25</v>
      </c>
      <c r="E93" s="1" t="s">
        <v>377</v>
      </c>
      <c r="F93" s="1" t="s">
        <v>15</v>
      </c>
      <c r="G93" s="7" t="str">
        <f>CONCATENATE(E93,",",F93,",","BRASIL")</f>
        <v>UBIRATA,PR,BRASIL</v>
      </c>
      <c r="H93" s="1"/>
      <c r="I93" s="5" t="s">
        <v>86</v>
      </c>
      <c r="J93" s="1" t="s">
        <v>73</v>
      </c>
      <c r="K93" s="1" t="s">
        <v>30</v>
      </c>
      <c r="L93" s="1" t="s">
        <v>68</v>
      </c>
      <c r="M93" s="1" t="s">
        <v>19</v>
      </c>
      <c r="N93" s="1" t="s">
        <v>20</v>
      </c>
      <c r="O93" s="1" t="s">
        <v>33</v>
      </c>
      <c r="P93" s="1" t="s">
        <v>128</v>
      </c>
      <c r="Q93" s="2" t="s">
        <v>45</v>
      </c>
      <c r="R93" s="8">
        <f>IF(P93&gt;1,(Q93/P93)*100,0)</f>
        <v>0</v>
      </c>
    </row>
    <row r="94" spans="1:18" x14ac:dyDescent="0.25">
      <c r="A94" s="1" t="s">
        <v>327</v>
      </c>
      <c r="B94" s="7">
        <f>2023-YEAR(A94)</f>
        <v>19</v>
      </c>
      <c r="C94" s="1" t="s">
        <v>12</v>
      </c>
      <c r="D94" s="1" t="s">
        <v>25</v>
      </c>
      <c r="E94" s="1" t="s">
        <v>51</v>
      </c>
      <c r="F94" s="1" t="s">
        <v>15</v>
      </c>
      <c r="G94" s="7" t="str">
        <f>CONCATENATE(E94,",",F94,",","BRASIL")</f>
        <v>PARANAVAÍ,PR,BRASIL</v>
      </c>
      <c r="H94" s="1"/>
      <c r="I94" s="5" t="s">
        <v>2163</v>
      </c>
      <c r="J94" s="1" t="s">
        <v>103</v>
      </c>
      <c r="K94" s="1" t="s">
        <v>30</v>
      </c>
      <c r="L94" s="1" t="s">
        <v>68</v>
      </c>
      <c r="M94" s="1" t="s">
        <v>19</v>
      </c>
      <c r="N94" s="1" t="s">
        <v>20</v>
      </c>
      <c r="O94" s="1" t="s">
        <v>21</v>
      </c>
      <c r="P94" s="1" t="s">
        <v>161</v>
      </c>
      <c r="Q94" s="2" t="s">
        <v>45</v>
      </c>
      <c r="R94" s="8">
        <f>IF(P94&gt;1,(Q94/P94)*100,0)</f>
        <v>0</v>
      </c>
    </row>
    <row r="95" spans="1:18" x14ac:dyDescent="0.25">
      <c r="A95" s="1" t="s">
        <v>378</v>
      </c>
      <c r="B95" s="7">
        <f>2023-YEAR(A95)</f>
        <v>23</v>
      </c>
      <c r="C95" s="1" t="s">
        <v>36</v>
      </c>
      <c r="D95" s="1" t="s">
        <v>25</v>
      </c>
      <c r="E95" s="1" t="s">
        <v>364</v>
      </c>
      <c r="F95" s="1" t="s">
        <v>15</v>
      </c>
      <c r="G95" s="7" t="str">
        <f>CONCATENATE(E95,",",F95,",","BRASIL")</f>
        <v>PEABIRU,PR,BRASIL</v>
      </c>
      <c r="H95" s="1"/>
      <c r="I95" s="5" t="s">
        <v>86</v>
      </c>
      <c r="J95" s="1" t="s">
        <v>250</v>
      </c>
      <c r="K95" s="1" t="s">
        <v>83</v>
      </c>
      <c r="L95" s="1" t="s">
        <v>68</v>
      </c>
      <c r="M95" s="1" t="s">
        <v>19</v>
      </c>
      <c r="N95" s="1" t="s">
        <v>20</v>
      </c>
      <c r="O95" s="1" t="s">
        <v>33</v>
      </c>
      <c r="P95" s="1" t="s">
        <v>380</v>
      </c>
      <c r="Q95" s="2" t="s">
        <v>349</v>
      </c>
      <c r="R95" s="8">
        <f>IF(P95&gt;1,(Q95/P95)*100,0)</f>
        <v>29.900332225913623</v>
      </c>
    </row>
    <row r="96" spans="1:18" x14ac:dyDescent="0.25">
      <c r="A96" s="1" t="s">
        <v>381</v>
      </c>
      <c r="B96" s="7">
        <f>2023-YEAR(A96)</f>
        <v>37</v>
      </c>
      <c r="C96" s="1" t="s">
        <v>12</v>
      </c>
      <c r="D96" s="1" t="s">
        <v>25</v>
      </c>
      <c r="E96" s="1" t="s">
        <v>51</v>
      </c>
      <c r="F96" s="1" t="s">
        <v>15</v>
      </c>
      <c r="G96" s="7" t="str">
        <f>CONCATENATE(E96,",",F96,",","BRASIL")</f>
        <v>PARANAVAÍ,PR,BRASIL</v>
      </c>
      <c r="H96" s="1"/>
      <c r="I96" s="5" t="s">
        <v>2163</v>
      </c>
      <c r="J96" s="1" t="s">
        <v>103</v>
      </c>
      <c r="K96" s="1" t="s">
        <v>83</v>
      </c>
      <c r="L96" s="1" t="s">
        <v>68</v>
      </c>
      <c r="M96" s="1" t="s">
        <v>19</v>
      </c>
      <c r="N96" s="1" t="s">
        <v>32</v>
      </c>
      <c r="O96" s="1" t="s">
        <v>33</v>
      </c>
      <c r="P96" s="1" t="s">
        <v>125</v>
      </c>
      <c r="Q96" s="2" t="s">
        <v>50</v>
      </c>
      <c r="R96" s="8">
        <f>IF(P96&gt;1,(Q96/P96)*100,0)</f>
        <v>25</v>
      </c>
    </row>
    <row r="97" spans="1:18" x14ac:dyDescent="0.25">
      <c r="A97" s="1" t="s">
        <v>382</v>
      </c>
      <c r="B97" s="7">
        <f>2023-YEAR(A97)</f>
        <v>24</v>
      </c>
      <c r="C97" s="1" t="s">
        <v>36</v>
      </c>
      <c r="D97" s="1" t="s">
        <v>25</v>
      </c>
      <c r="E97" s="1" t="s">
        <v>47</v>
      </c>
      <c r="F97" s="1" t="s">
        <v>15</v>
      </c>
      <c r="G97" s="7" t="str">
        <f>CONCATENATE(E97,",",F97,",","BRASIL")</f>
        <v>PARANAGUÁ,PR,BRASIL</v>
      </c>
      <c r="H97" s="1"/>
      <c r="I97" s="5" t="s">
        <v>47</v>
      </c>
      <c r="J97" s="1" t="s">
        <v>113</v>
      </c>
      <c r="K97" s="1" t="s">
        <v>17</v>
      </c>
      <c r="L97" s="1" t="s">
        <v>68</v>
      </c>
      <c r="M97" s="1" t="s">
        <v>19</v>
      </c>
      <c r="N97" s="1" t="s">
        <v>20</v>
      </c>
      <c r="O97" s="1" t="s">
        <v>33</v>
      </c>
      <c r="P97" s="1" t="s">
        <v>114</v>
      </c>
      <c r="Q97" s="2" t="s">
        <v>45</v>
      </c>
      <c r="R97" s="8">
        <f>IF(P97&gt;1,(Q97/P97)*100,0)</f>
        <v>0</v>
      </c>
    </row>
    <row r="98" spans="1:18" x14ac:dyDescent="0.25">
      <c r="A98" s="1" t="s">
        <v>385</v>
      </c>
      <c r="B98" s="7">
        <f>2023-YEAR(A98)</f>
        <v>58</v>
      </c>
      <c r="C98" s="1" t="s">
        <v>12</v>
      </c>
      <c r="D98" s="1" t="s">
        <v>25</v>
      </c>
      <c r="E98" s="1" t="s">
        <v>388</v>
      </c>
      <c r="F98" s="1" t="s">
        <v>15</v>
      </c>
      <c r="G98" s="7" t="str">
        <f>CONCATENATE(E98,",",F98,",","BRASIL")</f>
        <v>CAMPO LARGO,PR,BRASIL</v>
      </c>
      <c r="H98" s="1"/>
      <c r="I98" s="5" t="s">
        <v>2162</v>
      </c>
      <c r="J98" s="1" t="s">
        <v>238</v>
      </c>
      <c r="K98" s="1" t="s">
        <v>30</v>
      </c>
      <c r="L98" s="1" t="s">
        <v>68</v>
      </c>
      <c r="M98" s="1" t="s">
        <v>19</v>
      </c>
      <c r="N98" s="1" t="s">
        <v>20</v>
      </c>
      <c r="O98" s="1" t="s">
        <v>33</v>
      </c>
      <c r="P98" s="1" t="s">
        <v>239</v>
      </c>
      <c r="Q98" s="2" t="s">
        <v>45</v>
      </c>
      <c r="R98" s="8">
        <f>IF(P98&gt;1,(Q98/P98)*100,0)</f>
        <v>0</v>
      </c>
    </row>
    <row r="99" spans="1:18" x14ac:dyDescent="0.25">
      <c r="A99" s="1" t="s">
        <v>389</v>
      </c>
      <c r="B99" s="7">
        <f>2023-YEAR(A99)</f>
        <v>24</v>
      </c>
      <c r="C99" s="1" t="s">
        <v>12</v>
      </c>
      <c r="D99" s="1" t="s">
        <v>25</v>
      </c>
      <c r="E99" s="1" t="s">
        <v>66</v>
      </c>
      <c r="F99" s="1" t="s">
        <v>15</v>
      </c>
      <c r="G99" s="7" t="str">
        <f>CONCATENATE(E99,",",F99,",","BRASIL")</f>
        <v>APUCARANA,PR,BRASIL</v>
      </c>
      <c r="H99" s="1"/>
      <c r="I99" s="5" t="s">
        <v>66</v>
      </c>
      <c r="J99" s="1" t="s">
        <v>82</v>
      </c>
      <c r="K99" s="1" t="s">
        <v>30</v>
      </c>
      <c r="L99" s="1" t="s">
        <v>68</v>
      </c>
      <c r="M99" s="1" t="s">
        <v>19</v>
      </c>
      <c r="N99" s="1" t="s">
        <v>32</v>
      </c>
      <c r="O99" s="1" t="s">
        <v>211</v>
      </c>
      <c r="P99" s="1" t="s">
        <v>27</v>
      </c>
      <c r="Q99" s="2" t="s">
        <v>45</v>
      </c>
      <c r="R99" s="8">
        <f>IF(P99&gt;1,(Q99/P99)*100,0)</f>
        <v>0</v>
      </c>
    </row>
    <row r="100" spans="1:18" x14ac:dyDescent="0.25">
      <c r="A100" s="1" t="s">
        <v>390</v>
      </c>
      <c r="B100" s="7">
        <f>2023-YEAR(A100)</f>
        <v>24</v>
      </c>
      <c r="C100" s="1" t="s">
        <v>36</v>
      </c>
      <c r="D100" s="1" t="s">
        <v>25</v>
      </c>
      <c r="E100" s="1" t="s">
        <v>28</v>
      </c>
      <c r="F100" s="1" t="s">
        <v>15</v>
      </c>
      <c r="G100" s="7" t="str">
        <f>CONCATENATE(E100,",",F100,",","BRASIL")</f>
        <v>CURITIBA,PR,BRASIL</v>
      </c>
      <c r="H100" s="1"/>
      <c r="I100" s="5" t="s">
        <v>2162</v>
      </c>
      <c r="J100" s="1" t="s">
        <v>108</v>
      </c>
      <c r="K100" s="1" t="s">
        <v>301</v>
      </c>
      <c r="L100" s="1" t="s">
        <v>43</v>
      </c>
      <c r="M100" s="1" t="s">
        <v>19</v>
      </c>
      <c r="N100" s="1" t="s">
        <v>32</v>
      </c>
      <c r="O100" s="1" t="s">
        <v>33</v>
      </c>
      <c r="P100" s="1" t="s">
        <v>110</v>
      </c>
      <c r="Q100" s="2" t="s">
        <v>391</v>
      </c>
      <c r="R100" s="8">
        <f>IF(P100&gt;1,(Q100/P100)*100,0)</f>
        <v>94.117647058823522</v>
      </c>
    </row>
    <row r="101" spans="1:18" x14ac:dyDescent="0.25">
      <c r="A101" s="1" t="s">
        <v>392</v>
      </c>
      <c r="B101" s="7">
        <f>2023-YEAR(A101)</f>
        <v>25</v>
      </c>
      <c r="C101" s="1" t="s">
        <v>36</v>
      </c>
      <c r="D101" s="1" t="s">
        <v>25</v>
      </c>
      <c r="E101" s="1" t="s">
        <v>28</v>
      </c>
      <c r="F101" s="1" t="s">
        <v>15</v>
      </c>
      <c r="G101" s="7" t="str">
        <f>CONCATENATE(E101,",",F101,",","BRASIL")</f>
        <v>CURITIBA,PR,BRASIL</v>
      </c>
      <c r="H101" s="1"/>
      <c r="I101" s="5" t="s">
        <v>2162</v>
      </c>
      <c r="J101" s="1" t="s">
        <v>292</v>
      </c>
      <c r="K101" s="1" t="s">
        <v>38</v>
      </c>
      <c r="L101" s="1" t="s">
        <v>43</v>
      </c>
      <c r="M101" s="1" t="s">
        <v>19</v>
      </c>
      <c r="N101" s="1" t="s">
        <v>32</v>
      </c>
      <c r="O101" s="1" t="s">
        <v>33</v>
      </c>
      <c r="P101" s="1" t="s">
        <v>293</v>
      </c>
      <c r="Q101" s="2" t="s">
        <v>45</v>
      </c>
      <c r="R101" s="8">
        <f>IF(P101&gt;1,(Q101/P101)*100,0)</f>
        <v>0</v>
      </c>
    </row>
    <row r="102" spans="1:18" x14ac:dyDescent="0.25">
      <c r="A102" s="1" t="s">
        <v>393</v>
      </c>
      <c r="B102" s="7">
        <f>2023-YEAR(A102)</f>
        <v>29</v>
      </c>
      <c r="C102" s="1" t="s">
        <v>36</v>
      </c>
      <c r="D102" s="1" t="s">
        <v>65</v>
      </c>
      <c r="E102" s="1" t="s">
        <v>2170</v>
      </c>
      <c r="F102" s="1" t="s">
        <v>15</v>
      </c>
      <c r="G102" s="7" t="str">
        <f>CONCATENATE(E102,",",F102,",","BRASIL")</f>
        <v>LUIZIANA,PR,BRASIL</v>
      </c>
      <c r="H102" s="1"/>
      <c r="I102" s="5" t="s">
        <v>86</v>
      </c>
      <c r="J102" s="1" t="s">
        <v>98</v>
      </c>
      <c r="K102" s="1" t="s">
        <v>30</v>
      </c>
      <c r="L102" s="1" t="s">
        <v>68</v>
      </c>
      <c r="M102" s="1" t="s">
        <v>19</v>
      </c>
      <c r="N102" s="1" t="s">
        <v>20</v>
      </c>
      <c r="O102" s="1" t="s">
        <v>33</v>
      </c>
      <c r="P102" s="1" t="s">
        <v>283</v>
      </c>
      <c r="Q102" s="2" t="s">
        <v>45</v>
      </c>
      <c r="R102" s="8">
        <f>IF(P102&gt;1,(Q102/P102)*100,0)</f>
        <v>0</v>
      </c>
    </row>
    <row r="103" spans="1:18" x14ac:dyDescent="0.25">
      <c r="A103" s="1" t="s">
        <v>395</v>
      </c>
      <c r="B103" s="7">
        <f>2023-YEAR(A103)</f>
        <v>27</v>
      </c>
      <c r="C103" s="1" t="s">
        <v>36</v>
      </c>
      <c r="D103" s="1" t="s">
        <v>65</v>
      </c>
      <c r="E103" s="1" t="s">
        <v>51</v>
      </c>
      <c r="F103" s="1" t="s">
        <v>15</v>
      </c>
      <c r="G103" s="7" t="str">
        <f>CONCATENATE(E103,",",F103,",","BRASIL")</f>
        <v>PARANAVAÍ,PR,BRASIL</v>
      </c>
      <c r="H103" s="1"/>
      <c r="I103" s="5" t="s">
        <v>2163</v>
      </c>
      <c r="J103" s="1" t="s">
        <v>103</v>
      </c>
      <c r="K103" s="1" t="s">
        <v>30</v>
      </c>
      <c r="L103" s="1" t="s">
        <v>68</v>
      </c>
      <c r="M103" s="1" t="s">
        <v>19</v>
      </c>
      <c r="N103" s="1" t="s">
        <v>20</v>
      </c>
      <c r="O103" s="1" t="s">
        <v>33</v>
      </c>
      <c r="P103" s="1" t="s">
        <v>161</v>
      </c>
      <c r="Q103" s="2" t="s">
        <v>45</v>
      </c>
      <c r="R103" s="8">
        <f>IF(P103&gt;1,(Q103/P103)*100,0)</f>
        <v>0</v>
      </c>
    </row>
    <row r="104" spans="1:18" x14ac:dyDescent="0.25">
      <c r="A104" s="1" t="s">
        <v>399</v>
      </c>
      <c r="B104" s="7">
        <f>2023-YEAR(A104)</f>
        <v>26</v>
      </c>
      <c r="C104" s="1" t="s">
        <v>12</v>
      </c>
      <c r="D104" s="1" t="s">
        <v>65</v>
      </c>
      <c r="E104" s="1" t="s">
        <v>257</v>
      </c>
      <c r="F104" s="1" t="s">
        <v>15</v>
      </c>
      <c r="G104" s="7" t="str">
        <f>CONCATENATE(E104,",",F104,",","BRASIL")</f>
        <v>PLANALTINA DO PARANA,PR,BRASIL</v>
      </c>
      <c r="H104" s="1"/>
      <c r="I104" s="5" t="s">
        <v>2163</v>
      </c>
      <c r="J104" s="1" t="s">
        <v>182</v>
      </c>
      <c r="K104" s="1" t="s">
        <v>83</v>
      </c>
      <c r="L104" s="1" t="s">
        <v>68</v>
      </c>
      <c r="M104" s="1" t="s">
        <v>19</v>
      </c>
      <c r="N104" s="1" t="s">
        <v>20</v>
      </c>
      <c r="O104" s="1" t="s">
        <v>33</v>
      </c>
      <c r="P104" s="1" t="s">
        <v>183</v>
      </c>
      <c r="Q104" s="2" t="s">
        <v>400</v>
      </c>
      <c r="R104" s="8">
        <f>IF(P104&gt;1,(Q104/P104)*100,0)</f>
        <v>42.857142857142854</v>
      </c>
    </row>
    <row r="105" spans="1:18" x14ac:dyDescent="0.25">
      <c r="A105" s="1" t="s">
        <v>401</v>
      </c>
      <c r="B105" s="7">
        <f>2023-YEAR(A105)</f>
        <v>29</v>
      </c>
      <c r="C105" s="1" t="s">
        <v>12</v>
      </c>
      <c r="D105" s="1" t="s">
        <v>25</v>
      </c>
      <c r="E105" s="1" t="s">
        <v>86</v>
      </c>
      <c r="F105" s="1" t="s">
        <v>15</v>
      </c>
      <c r="G105" s="7" t="str">
        <f>CONCATENATE(E105,",",F105,",","BRASIL")</f>
        <v>CAMPO MOURÃO,PR,BRASIL</v>
      </c>
      <c r="H105" s="1"/>
      <c r="I105" s="5" t="s">
        <v>86</v>
      </c>
      <c r="J105" s="1" t="s">
        <v>67</v>
      </c>
      <c r="K105" s="1" t="s">
        <v>17</v>
      </c>
      <c r="L105" s="1" t="s">
        <v>68</v>
      </c>
      <c r="M105" s="1" t="s">
        <v>19</v>
      </c>
      <c r="N105" s="1" t="s">
        <v>20</v>
      </c>
      <c r="O105" s="1" t="s">
        <v>21</v>
      </c>
      <c r="P105" s="1" t="s">
        <v>161</v>
      </c>
      <c r="Q105" s="2" t="s">
        <v>400</v>
      </c>
      <c r="R105" s="8">
        <f>IF(P105&gt;1,(Q105/P105)*100,0)</f>
        <v>39.583333333333329</v>
      </c>
    </row>
    <row r="106" spans="1:18" x14ac:dyDescent="0.25">
      <c r="A106" s="1" t="s">
        <v>402</v>
      </c>
      <c r="B106" s="7">
        <f>2023-YEAR(A106)</f>
        <v>35</v>
      </c>
      <c r="C106" s="1" t="s">
        <v>36</v>
      </c>
      <c r="D106" s="1" t="s">
        <v>25</v>
      </c>
      <c r="E106" s="1" t="s">
        <v>116</v>
      </c>
      <c r="F106" s="1" t="s">
        <v>15</v>
      </c>
      <c r="G106" s="7" t="str">
        <f>CONCATENATE(E106,",",F106,",","BRASIL")</f>
        <v>ARAPONGAS,PR,BRASIL</v>
      </c>
      <c r="H106" s="1"/>
      <c r="I106" s="5" t="s">
        <v>66</v>
      </c>
      <c r="J106" s="1" t="s">
        <v>117</v>
      </c>
      <c r="K106" s="1" t="s">
        <v>30</v>
      </c>
      <c r="L106" s="1" t="s">
        <v>68</v>
      </c>
      <c r="M106" s="1" t="s">
        <v>19</v>
      </c>
      <c r="N106" s="1" t="s">
        <v>20</v>
      </c>
      <c r="O106" s="1" t="s">
        <v>33</v>
      </c>
      <c r="P106" s="1" t="s">
        <v>118</v>
      </c>
      <c r="Q106" s="2" t="s">
        <v>45</v>
      </c>
      <c r="R106" s="8">
        <f>IF(P106&gt;1,(Q106/P106)*100,0)</f>
        <v>0</v>
      </c>
    </row>
    <row r="107" spans="1:18" x14ac:dyDescent="0.25">
      <c r="A107" s="1" t="s">
        <v>404</v>
      </c>
      <c r="B107" s="7">
        <f>2023-YEAR(A107)</f>
        <v>30</v>
      </c>
      <c r="C107" s="1" t="s">
        <v>12</v>
      </c>
      <c r="D107" s="1" t="s">
        <v>25</v>
      </c>
      <c r="E107" s="1" t="s">
        <v>54</v>
      </c>
      <c r="F107" s="1" t="s">
        <v>15</v>
      </c>
      <c r="G107" s="7" t="str">
        <f>CONCATENATE(E107,",",F107,",","BRASIL")</f>
        <v>UNIÃO DA VITÓRIA,PR,BRASIL</v>
      </c>
      <c r="H107" s="1"/>
      <c r="I107" s="5" t="s">
        <v>54</v>
      </c>
      <c r="J107" s="1" t="s">
        <v>405</v>
      </c>
      <c r="K107" s="1" t="s">
        <v>38</v>
      </c>
      <c r="L107" s="1" t="s">
        <v>68</v>
      </c>
      <c r="M107" s="1" t="s">
        <v>19</v>
      </c>
      <c r="N107" s="1" t="s">
        <v>20</v>
      </c>
      <c r="O107" s="1" t="s">
        <v>33</v>
      </c>
      <c r="P107" s="1" t="s">
        <v>406</v>
      </c>
      <c r="Q107" s="2" t="s">
        <v>407</v>
      </c>
      <c r="R107" s="8">
        <f>IF(P107&gt;1,(Q107/P107)*100,0)</f>
        <v>79.770114942528735</v>
      </c>
    </row>
    <row r="108" spans="1:18" x14ac:dyDescent="0.25">
      <c r="A108" s="1" t="s">
        <v>408</v>
      </c>
      <c r="B108" s="7">
        <f>2023-YEAR(A108)</f>
        <v>30</v>
      </c>
      <c r="C108" s="1" t="s">
        <v>12</v>
      </c>
      <c r="D108" s="1" t="s">
        <v>25</v>
      </c>
      <c r="E108" s="1" t="s">
        <v>47</v>
      </c>
      <c r="F108" s="1" t="s">
        <v>15</v>
      </c>
      <c r="G108" s="7" t="str">
        <f>CONCATENATE(E108,",",F108,",","BRASIL")</f>
        <v>PARANAGUÁ,PR,BRASIL</v>
      </c>
      <c r="H108" s="1"/>
      <c r="I108" s="5" t="s">
        <v>47</v>
      </c>
      <c r="J108" s="1" t="s">
        <v>409</v>
      </c>
      <c r="K108" s="1" t="s">
        <v>38</v>
      </c>
      <c r="L108" s="1" t="s">
        <v>68</v>
      </c>
      <c r="M108" s="1" t="s">
        <v>19</v>
      </c>
      <c r="N108" s="1" t="s">
        <v>20</v>
      </c>
      <c r="O108" s="1" t="s">
        <v>33</v>
      </c>
      <c r="P108" s="1" t="s">
        <v>199</v>
      </c>
      <c r="Q108" s="2" t="s">
        <v>410</v>
      </c>
      <c r="R108" s="8">
        <f>IF(P108&gt;1,(Q108/P108)*100,0)</f>
        <v>83.012048192771076</v>
      </c>
    </row>
    <row r="109" spans="1:18" x14ac:dyDescent="0.25">
      <c r="A109" s="1" t="s">
        <v>412</v>
      </c>
      <c r="B109" s="7">
        <f>2023-YEAR(A109)</f>
        <v>27</v>
      </c>
      <c r="C109" s="1" t="s">
        <v>36</v>
      </c>
      <c r="D109" s="1" t="s">
        <v>25</v>
      </c>
      <c r="E109" s="1" t="s">
        <v>86</v>
      </c>
      <c r="F109" s="1" t="s">
        <v>15</v>
      </c>
      <c r="G109" s="7" t="str">
        <f>CONCATENATE(E109,",",F109,",","BRASIL")</f>
        <v>CAMPO MOURÃO,PR,BRASIL</v>
      </c>
      <c r="H109" s="1"/>
      <c r="I109" s="5" t="s">
        <v>86</v>
      </c>
      <c r="J109" s="1" t="s">
        <v>73</v>
      </c>
      <c r="K109" s="1" t="s">
        <v>30</v>
      </c>
      <c r="L109" s="1" t="s">
        <v>68</v>
      </c>
      <c r="M109" s="1" t="s">
        <v>19</v>
      </c>
      <c r="N109" s="1" t="s">
        <v>32</v>
      </c>
      <c r="O109" s="1" t="s">
        <v>33</v>
      </c>
      <c r="P109" s="1" t="s">
        <v>413</v>
      </c>
      <c r="Q109" s="2" t="s">
        <v>45</v>
      </c>
      <c r="R109" s="8">
        <f>IF(P109&gt;1,(Q109/P109)*100,0)</f>
        <v>0</v>
      </c>
    </row>
    <row r="110" spans="1:18" x14ac:dyDescent="0.25">
      <c r="A110" s="1" t="s">
        <v>415</v>
      </c>
      <c r="B110" s="7">
        <f>2023-YEAR(A110)</f>
        <v>23</v>
      </c>
      <c r="C110" s="1" t="s">
        <v>36</v>
      </c>
      <c r="D110" s="1" t="s">
        <v>13</v>
      </c>
      <c r="E110" s="1" t="s">
        <v>138</v>
      </c>
      <c r="F110" s="1" t="s">
        <v>15</v>
      </c>
      <c r="G110" s="7" t="str">
        <f>CONCATENATE(E110,",",F110,",","BRASIL")</f>
        <v>NOVA ESPERANCA,PR,BRASIL</v>
      </c>
      <c r="H110" s="1"/>
      <c r="I110" s="5" t="s">
        <v>2163</v>
      </c>
      <c r="J110" s="1" t="s">
        <v>16</v>
      </c>
      <c r="K110" s="1" t="s">
        <v>17</v>
      </c>
      <c r="L110" s="1" t="s">
        <v>18</v>
      </c>
      <c r="M110" s="1" t="s">
        <v>19</v>
      </c>
      <c r="N110" s="1" t="s">
        <v>20</v>
      </c>
      <c r="O110" s="1" t="s">
        <v>21</v>
      </c>
      <c r="P110" s="1" t="s">
        <v>125</v>
      </c>
      <c r="Q110" s="2" t="s">
        <v>416</v>
      </c>
      <c r="R110" s="8">
        <f>IF(P110&gt;1,(Q110/P110)*100,0)</f>
        <v>60.416666666666664</v>
      </c>
    </row>
    <row r="111" spans="1:18" x14ac:dyDescent="0.25">
      <c r="A111" s="1" t="s">
        <v>417</v>
      </c>
      <c r="B111" s="7">
        <f>2023-YEAR(A111)</f>
        <v>50</v>
      </c>
      <c r="C111" s="1" t="s">
        <v>36</v>
      </c>
      <c r="D111" s="1" t="s">
        <v>25</v>
      </c>
      <c r="E111" s="1" t="s">
        <v>60</v>
      </c>
      <c r="F111" s="1" t="s">
        <v>15</v>
      </c>
      <c r="G111" s="7" t="str">
        <f>CONCATENATE(E111,",",F111,",","BRASIL")</f>
        <v>SAO JOSE DOS PINHAIS,PR,BRASIL</v>
      </c>
      <c r="H111" s="1"/>
      <c r="I111" s="5" t="s">
        <v>2162</v>
      </c>
      <c r="J111" s="1" t="s">
        <v>238</v>
      </c>
      <c r="K111" s="1" t="s">
        <v>30</v>
      </c>
      <c r="L111" s="1" t="s">
        <v>68</v>
      </c>
      <c r="M111" s="1" t="s">
        <v>19</v>
      </c>
      <c r="N111" s="1" t="s">
        <v>32</v>
      </c>
      <c r="O111" s="1" t="s">
        <v>123</v>
      </c>
      <c r="P111" s="1" t="s">
        <v>418</v>
      </c>
      <c r="Q111" s="2" t="s">
        <v>142</v>
      </c>
      <c r="R111" s="8">
        <f>IF(P111&gt;1,(Q111/P111)*100,0)</f>
        <v>14.211076280041798</v>
      </c>
    </row>
    <row r="112" spans="1:18" x14ac:dyDescent="0.25">
      <c r="A112" s="1" t="s">
        <v>419</v>
      </c>
      <c r="B112" s="7">
        <f>2023-YEAR(A112)</f>
        <v>51</v>
      </c>
      <c r="C112" s="1" t="s">
        <v>36</v>
      </c>
      <c r="D112" s="1" t="s">
        <v>127</v>
      </c>
      <c r="E112" s="1" t="s">
        <v>47</v>
      </c>
      <c r="F112" s="1" t="s">
        <v>15</v>
      </c>
      <c r="G112" s="7" t="str">
        <f>CONCATENATE(E112,",",F112,",","BRASIL")</f>
        <v>PARANAGUÁ,PR,BRASIL</v>
      </c>
      <c r="H112" s="1"/>
      <c r="I112" s="5" t="s">
        <v>47</v>
      </c>
      <c r="J112" s="1" t="s">
        <v>122</v>
      </c>
      <c r="K112" s="1" t="s">
        <v>30</v>
      </c>
      <c r="L112" s="1" t="s">
        <v>68</v>
      </c>
      <c r="M112" s="1" t="s">
        <v>19</v>
      </c>
      <c r="N112" s="1" t="s">
        <v>20</v>
      </c>
      <c r="O112" s="1" t="s">
        <v>33</v>
      </c>
      <c r="P112" s="1" t="s">
        <v>420</v>
      </c>
      <c r="Q112" s="2" t="s">
        <v>421</v>
      </c>
      <c r="R112" s="8">
        <f>IF(P112&gt;1,(Q112/P112)*100,0)</f>
        <v>4.7770700636942678</v>
      </c>
    </row>
    <row r="113" spans="1:18" x14ac:dyDescent="0.25">
      <c r="A113" s="1" t="s">
        <v>422</v>
      </c>
      <c r="B113" s="7">
        <f>2023-YEAR(A113)</f>
        <v>21</v>
      </c>
      <c r="C113" s="1" t="s">
        <v>36</v>
      </c>
      <c r="D113" s="1" t="s">
        <v>25</v>
      </c>
      <c r="E113" s="1" t="s">
        <v>72</v>
      </c>
      <c r="F113" s="1" t="s">
        <v>15</v>
      </c>
      <c r="G113" s="7" t="str">
        <f>CONCATENATE(E113,",",F113,",","BRASIL")</f>
        <v>ARARUNA,PR,BRASIL</v>
      </c>
      <c r="H113" s="1"/>
      <c r="I113" s="5" t="s">
        <v>86</v>
      </c>
      <c r="J113" s="1" t="s">
        <v>258</v>
      </c>
      <c r="K113" s="1" t="s">
        <v>30</v>
      </c>
      <c r="L113" s="1" t="s">
        <v>68</v>
      </c>
      <c r="M113" s="1" t="s">
        <v>19</v>
      </c>
      <c r="N113" s="1" t="s">
        <v>20</v>
      </c>
      <c r="O113" s="1" t="s">
        <v>21</v>
      </c>
      <c r="P113" s="1" t="s">
        <v>423</v>
      </c>
      <c r="Q113" s="2" t="s">
        <v>45</v>
      </c>
      <c r="R113" s="8">
        <f>IF(P113&gt;1,(Q113/P113)*100,0)</f>
        <v>0</v>
      </c>
    </row>
    <row r="114" spans="1:18" x14ac:dyDescent="0.25">
      <c r="A114" s="1" t="s">
        <v>424</v>
      </c>
      <c r="B114" s="7">
        <f>2023-YEAR(A114)</f>
        <v>32</v>
      </c>
      <c r="C114" s="1" t="s">
        <v>12</v>
      </c>
      <c r="D114" s="1" t="s">
        <v>65</v>
      </c>
      <c r="E114" s="1" t="s">
        <v>14</v>
      </c>
      <c r="F114" s="1" t="s">
        <v>15</v>
      </c>
      <c r="G114" s="7" t="str">
        <f>CONCATENATE(E114,",",F114,",","BRASIL")</f>
        <v>TERRA RICA,PR,BRASIL</v>
      </c>
      <c r="H114" s="1"/>
      <c r="I114" s="5" t="s">
        <v>2163</v>
      </c>
      <c r="J114" s="1" t="s">
        <v>103</v>
      </c>
      <c r="K114" s="1" t="s">
        <v>83</v>
      </c>
      <c r="L114" s="1" t="s">
        <v>68</v>
      </c>
      <c r="M114" s="1" t="s">
        <v>19</v>
      </c>
      <c r="N114" s="1" t="s">
        <v>20</v>
      </c>
      <c r="O114" s="1" t="s">
        <v>33</v>
      </c>
      <c r="P114" s="1" t="s">
        <v>161</v>
      </c>
      <c r="Q114" s="2" t="s">
        <v>50</v>
      </c>
      <c r="R114" s="8">
        <f>IF(P114&gt;1,(Q114/P114)*100,0)</f>
        <v>20.833333333333336</v>
      </c>
    </row>
    <row r="115" spans="1:18" x14ac:dyDescent="0.25">
      <c r="A115" s="1" t="s">
        <v>427</v>
      </c>
      <c r="B115" s="7">
        <f>2023-YEAR(A115)</f>
        <v>26</v>
      </c>
      <c r="C115" s="1" t="s">
        <v>36</v>
      </c>
      <c r="D115" s="1" t="s">
        <v>13</v>
      </c>
      <c r="E115" s="1" t="s">
        <v>51</v>
      </c>
      <c r="F115" s="1" t="s">
        <v>15</v>
      </c>
      <c r="G115" s="7" t="str">
        <f>CONCATENATE(E115,",",F115,",","BRASIL")</f>
        <v>PARANAVAÍ,PR,BRASIL</v>
      </c>
      <c r="H115" s="1"/>
      <c r="I115" s="5" t="s">
        <v>2163</v>
      </c>
      <c r="J115" s="1" t="s">
        <v>185</v>
      </c>
      <c r="K115" s="1" t="s">
        <v>30</v>
      </c>
      <c r="L115" s="1" t="s">
        <v>68</v>
      </c>
      <c r="M115" s="1" t="s">
        <v>19</v>
      </c>
      <c r="N115" s="1" t="s">
        <v>20</v>
      </c>
      <c r="O115" s="1" t="s">
        <v>33</v>
      </c>
      <c r="P115" s="1" t="s">
        <v>428</v>
      </c>
      <c r="Q115" s="2" t="s">
        <v>429</v>
      </c>
      <c r="R115" s="8">
        <f>IF(P115&gt;1,(Q115/P115)*100,0)</f>
        <v>6.6588096641131411</v>
      </c>
    </row>
    <row r="116" spans="1:18" x14ac:dyDescent="0.25">
      <c r="A116" s="1" t="s">
        <v>430</v>
      </c>
      <c r="B116" s="7">
        <f>2023-YEAR(A116)</f>
        <v>29</v>
      </c>
      <c r="C116" s="1" t="s">
        <v>12</v>
      </c>
      <c r="D116" s="1" t="s">
        <v>25</v>
      </c>
      <c r="E116" s="1" t="s">
        <v>2170</v>
      </c>
      <c r="F116" s="1" t="s">
        <v>15</v>
      </c>
      <c r="G116" s="7" t="str">
        <f>CONCATENATE(E116,",",F116,",","BRASIL")</f>
        <v>LUIZIANA,PR,BRASIL</v>
      </c>
      <c r="H116" s="1"/>
      <c r="I116" s="5" t="s">
        <v>86</v>
      </c>
      <c r="J116" s="1" t="s">
        <v>98</v>
      </c>
      <c r="K116" s="1" t="s">
        <v>83</v>
      </c>
      <c r="L116" s="1" t="s">
        <v>68</v>
      </c>
      <c r="M116" s="1" t="s">
        <v>19</v>
      </c>
      <c r="N116" s="1" t="s">
        <v>20</v>
      </c>
      <c r="O116" s="1" t="s">
        <v>33</v>
      </c>
      <c r="P116" s="1" t="s">
        <v>179</v>
      </c>
      <c r="Q116" s="2" t="s">
        <v>159</v>
      </c>
      <c r="R116" s="8">
        <f>IF(P116&gt;1,(Q116/P116)*100,0)</f>
        <v>24.414303329223181</v>
      </c>
    </row>
    <row r="117" spans="1:18" x14ac:dyDescent="0.25">
      <c r="A117" s="1" t="s">
        <v>432</v>
      </c>
      <c r="B117" s="7">
        <f>2023-YEAR(A117)</f>
        <v>23</v>
      </c>
      <c r="C117" s="1" t="s">
        <v>36</v>
      </c>
      <c r="D117" s="1" t="s">
        <v>25</v>
      </c>
      <c r="E117" s="1" t="s">
        <v>433</v>
      </c>
      <c r="F117" s="1" t="s">
        <v>15</v>
      </c>
      <c r="G117" s="7" t="str">
        <f>CONCATENATE(E117,",",F117,",","BRASIL")</f>
        <v>COLORADO,PR,BRASIL</v>
      </c>
      <c r="H117" s="1"/>
      <c r="I117" s="5" t="s">
        <v>2163</v>
      </c>
      <c r="J117" s="1" t="s">
        <v>254</v>
      </c>
      <c r="K117" s="1" t="s">
        <v>30</v>
      </c>
      <c r="L117" s="1" t="s">
        <v>68</v>
      </c>
      <c r="M117" s="1" t="s">
        <v>19</v>
      </c>
      <c r="N117" s="1" t="s">
        <v>20</v>
      </c>
      <c r="O117" s="1" t="s">
        <v>21</v>
      </c>
      <c r="P117" s="1" t="s">
        <v>105</v>
      </c>
      <c r="Q117" s="2" t="s">
        <v>45</v>
      </c>
      <c r="R117" s="8">
        <f>IF(P117&gt;1,(Q117/P117)*100,0)</f>
        <v>0</v>
      </c>
    </row>
    <row r="118" spans="1:18" x14ac:dyDescent="0.25">
      <c r="A118" s="1" t="s">
        <v>434</v>
      </c>
      <c r="B118" s="7">
        <f>2023-YEAR(A118)</f>
        <v>23</v>
      </c>
      <c r="C118" s="1" t="s">
        <v>12</v>
      </c>
      <c r="D118" s="1" t="s">
        <v>25</v>
      </c>
      <c r="E118" s="1" t="s">
        <v>47</v>
      </c>
      <c r="F118" s="1" t="s">
        <v>15</v>
      </c>
      <c r="G118" s="7" t="str">
        <f>CONCATENATE(E118,",",F118,",","BRASIL")</f>
        <v>PARANAGUÁ,PR,BRASIL</v>
      </c>
      <c r="H118" s="1"/>
      <c r="I118" s="5" t="s">
        <v>47</v>
      </c>
      <c r="J118" s="1" t="s">
        <v>113</v>
      </c>
      <c r="K118" s="1" t="s">
        <v>30</v>
      </c>
      <c r="L118" s="1" t="s">
        <v>68</v>
      </c>
      <c r="M118" s="1" t="s">
        <v>19</v>
      </c>
      <c r="N118" s="1" t="s">
        <v>20</v>
      </c>
      <c r="O118" s="1" t="s">
        <v>21</v>
      </c>
      <c r="P118" s="1" t="s">
        <v>273</v>
      </c>
      <c r="Q118" s="2" t="s">
        <v>45</v>
      </c>
      <c r="R118" s="8">
        <f>IF(P118&gt;1,(Q118/P118)*100,0)</f>
        <v>0</v>
      </c>
    </row>
    <row r="119" spans="1:18" x14ac:dyDescent="0.25">
      <c r="A119" s="1" t="s">
        <v>437</v>
      </c>
      <c r="B119" s="7">
        <f>2023-YEAR(A119)</f>
        <v>21</v>
      </c>
      <c r="C119" s="1" t="s">
        <v>36</v>
      </c>
      <c r="D119" s="1" t="s">
        <v>25</v>
      </c>
      <c r="E119" s="1" t="s">
        <v>47</v>
      </c>
      <c r="F119" s="1" t="s">
        <v>15</v>
      </c>
      <c r="G119" s="7" t="str">
        <f>CONCATENATE(E119,",",F119,",","BRASIL")</f>
        <v>PARANAGUÁ,PR,BRASIL</v>
      </c>
      <c r="H119" s="1"/>
      <c r="I119" s="5" t="s">
        <v>47</v>
      </c>
      <c r="J119" s="1" t="s">
        <v>157</v>
      </c>
      <c r="K119" s="1" t="s">
        <v>30</v>
      </c>
      <c r="L119" s="1" t="s">
        <v>68</v>
      </c>
      <c r="M119" s="1" t="s">
        <v>19</v>
      </c>
      <c r="N119" s="1" t="s">
        <v>20</v>
      </c>
      <c r="O119" s="1" t="s">
        <v>33</v>
      </c>
      <c r="P119" s="1" t="s">
        <v>158</v>
      </c>
      <c r="Q119" s="2" t="s">
        <v>45</v>
      </c>
      <c r="R119" s="8">
        <f>IF(P119&gt;1,(Q119/P119)*100,0)</f>
        <v>0</v>
      </c>
    </row>
    <row r="120" spans="1:18" x14ac:dyDescent="0.25">
      <c r="A120" s="1" t="s">
        <v>438</v>
      </c>
      <c r="B120" s="7">
        <f>2023-YEAR(A120)</f>
        <v>22</v>
      </c>
      <c r="C120" s="1" t="s">
        <v>12</v>
      </c>
      <c r="D120" s="1" t="s">
        <v>13</v>
      </c>
      <c r="E120" s="1" t="s">
        <v>253</v>
      </c>
      <c r="F120" s="1" t="s">
        <v>15</v>
      </c>
      <c r="G120" s="7" t="str">
        <f>CONCATENATE(E120,",",F120,",","BRASIL")</f>
        <v>NOVA LONDRINA,PR,BRASIL</v>
      </c>
      <c r="H120" s="1"/>
      <c r="I120" s="5" t="s">
        <v>66</v>
      </c>
      <c r="J120" s="1" t="s">
        <v>439</v>
      </c>
      <c r="K120" s="1" t="s">
        <v>30</v>
      </c>
      <c r="L120" s="1" t="s">
        <v>18</v>
      </c>
      <c r="M120" s="1" t="s">
        <v>19</v>
      </c>
      <c r="N120" s="1" t="s">
        <v>20</v>
      </c>
      <c r="O120" s="1" t="s">
        <v>211</v>
      </c>
      <c r="P120" s="1" t="s">
        <v>440</v>
      </c>
      <c r="Q120" s="2" t="s">
        <v>387</v>
      </c>
      <c r="R120" s="8">
        <f>IF(P120&gt;1,(Q120/P120)*100,0)</f>
        <v>1.7186505410566519</v>
      </c>
    </row>
    <row r="121" spans="1:18" x14ac:dyDescent="0.25">
      <c r="A121" s="1" t="s">
        <v>442</v>
      </c>
      <c r="B121" s="7">
        <f>2023-YEAR(A121)</f>
        <v>31</v>
      </c>
      <c r="C121" s="1" t="s">
        <v>12</v>
      </c>
      <c r="D121" s="1" t="s">
        <v>25</v>
      </c>
      <c r="E121" s="1" t="s">
        <v>60</v>
      </c>
      <c r="F121" s="1" t="s">
        <v>15</v>
      </c>
      <c r="G121" s="7" t="str">
        <f>CONCATENATE(E121,",",F121,",","BRASIL")</f>
        <v>SAO JOSE DOS PINHAIS,PR,BRASIL</v>
      </c>
      <c r="H121" s="1"/>
      <c r="I121" s="5" t="s">
        <v>2164</v>
      </c>
      <c r="J121" s="1" t="s">
        <v>61</v>
      </c>
      <c r="K121" s="1" t="s">
        <v>30</v>
      </c>
      <c r="L121" s="1" t="s">
        <v>18</v>
      </c>
      <c r="M121" s="1" t="s">
        <v>19</v>
      </c>
      <c r="N121" s="1" t="s">
        <v>32</v>
      </c>
      <c r="O121" s="1" t="s">
        <v>33</v>
      </c>
      <c r="P121" s="1" t="s">
        <v>63</v>
      </c>
      <c r="Q121" s="2" t="s">
        <v>45</v>
      </c>
      <c r="R121" s="8">
        <f>IF(P121&gt;1,(Q121/P121)*100,0)</f>
        <v>0</v>
      </c>
    </row>
    <row r="122" spans="1:18" x14ac:dyDescent="0.25">
      <c r="A122" s="1" t="s">
        <v>449</v>
      </c>
      <c r="B122" s="7">
        <f>2023-YEAR(A122)</f>
        <v>26</v>
      </c>
      <c r="C122" s="1" t="s">
        <v>12</v>
      </c>
      <c r="D122" s="1" t="s">
        <v>13</v>
      </c>
      <c r="E122" s="1" t="s">
        <v>450</v>
      </c>
      <c r="F122" s="1" t="s">
        <v>15</v>
      </c>
      <c r="G122" s="7" t="str">
        <f>CONCATENATE(E122,",",F122,",","BRASIL")</f>
        <v>PINHAIS,PR,BRASIL</v>
      </c>
      <c r="H122" s="1"/>
      <c r="I122" s="5" t="s">
        <v>2162</v>
      </c>
      <c r="J122" s="1" t="s">
        <v>246</v>
      </c>
      <c r="K122" s="1" t="s">
        <v>30</v>
      </c>
      <c r="L122" s="1" t="s">
        <v>43</v>
      </c>
      <c r="M122" s="1" t="s">
        <v>19</v>
      </c>
      <c r="N122" s="1" t="s">
        <v>20</v>
      </c>
      <c r="O122" s="1" t="s">
        <v>21</v>
      </c>
      <c r="P122" s="1" t="s">
        <v>247</v>
      </c>
      <c r="Q122" s="2" t="s">
        <v>45</v>
      </c>
      <c r="R122" s="8">
        <f>IF(P122&gt;1,(Q122/P122)*100,0)</f>
        <v>0</v>
      </c>
    </row>
    <row r="123" spans="1:18" x14ac:dyDescent="0.25">
      <c r="A123" s="1" t="s">
        <v>451</v>
      </c>
      <c r="B123" s="7">
        <f>2023-YEAR(A123)</f>
        <v>20</v>
      </c>
      <c r="C123" s="1" t="s">
        <v>36</v>
      </c>
      <c r="D123" s="1" t="s">
        <v>25</v>
      </c>
      <c r="E123" s="1" t="s">
        <v>452</v>
      </c>
      <c r="F123" s="1" t="s">
        <v>130</v>
      </c>
      <c r="G123" s="7" t="str">
        <f>CONCATENATE(E123,",",F123,",","BRASIL")</f>
        <v>OURINHOS,SP,BRASIL</v>
      </c>
      <c r="H123" s="1"/>
      <c r="I123" s="5" t="s">
        <v>2162</v>
      </c>
      <c r="J123" s="1" t="s">
        <v>29</v>
      </c>
      <c r="K123" s="1" t="s">
        <v>83</v>
      </c>
      <c r="L123" s="1" t="s">
        <v>31</v>
      </c>
      <c r="M123" s="1" t="s">
        <v>19</v>
      </c>
      <c r="N123" s="1" t="s">
        <v>32</v>
      </c>
      <c r="O123" s="1" t="s">
        <v>33</v>
      </c>
      <c r="P123" s="1" t="s">
        <v>34</v>
      </c>
      <c r="Q123" s="2" t="s">
        <v>453</v>
      </c>
      <c r="R123" s="8">
        <f>IF(P123&gt;1,(Q123/P123)*100,0)</f>
        <v>27.333333333333332</v>
      </c>
    </row>
    <row r="124" spans="1:18" x14ac:dyDescent="0.25">
      <c r="A124" s="1" t="s">
        <v>454</v>
      </c>
      <c r="B124" s="7">
        <f>2023-YEAR(A124)</f>
        <v>24</v>
      </c>
      <c r="C124" s="1" t="s">
        <v>36</v>
      </c>
      <c r="D124" s="1" t="s">
        <v>25</v>
      </c>
      <c r="E124" s="1" t="s">
        <v>60</v>
      </c>
      <c r="F124" s="1" t="s">
        <v>15</v>
      </c>
      <c r="G124" s="7" t="str">
        <f>CONCATENATE(E124,",",F124,",","BRASIL")</f>
        <v>SAO JOSE DOS PINHAIS,PR,BRASIL</v>
      </c>
      <c r="H124" s="1"/>
      <c r="I124" s="5" t="s">
        <v>2164</v>
      </c>
      <c r="J124" s="1" t="s">
        <v>455</v>
      </c>
      <c r="K124" s="1" t="s">
        <v>30</v>
      </c>
      <c r="L124" s="1" t="s">
        <v>18</v>
      </c>
      <c r="M124" s="1" t="s">
        <v>19</v>
      </c>
      <c r="N124" s="1" t="s">
        <v>20</v>
      </c>
      <c r="O124" s="1" t="s">
        <v>33</v>
      </c>
      <c r="P124" s="1" t="s">
        <v>456</v>
      </c>
      <c r="Q124" s="2" t="s">
        <v>45</v>
      </c>
      <c r="R124" s="8">
        <f>IF(P124&gt;1,(Q124/P124)*100,0)</f>
        <v>0</v>
      </c>
    </row>
    <row r="125" spans="1:18" x14ac:dyDescent="0.25">
      <c r="A125" s="1" t="s">
        <v>458</v>
      </c>
      <c r="B125" s="7">
        <f>2023-YEAR(A125)</f>
        <v>19</v>
      </c>
      <c r="C125" s="1" t="s">
        <v>12</v>
      </c>
      <c r="D125" s="1" t="s">
        <v>25</v>
      </c>
      <c r="E125" s="1" t="s">
        <v>2175</v>
      </c>
      <c r="F125" s="1" t="s">
        <v>130</v>
      </c>
      <c r="G125" s="7" t="str">
        <f>CONCATENATE(E125,",",F125,",","BRASIL")</f>
        <v>POTIRENDABA,SP,BRASIL</v>
      </c>
      <c r="H125" s="1"/>
      <c r="I125" s="5" t="s">
        <v>66</v>
      </c>
      <c r="J125" s="1" t="s">
        <v>67</v>
      </c>
      <c r="K125" s="1" t="s">
        <v>30</v>
      </c>
      <c r="L125" s="1" t="s">
        <v>43</v>
      </c>
      <c r="M125" s="1" t="s">
        <v>19</v>
      </c>
      <c r="N125" s="1" t="s">
        <v>20</v>
      </c>
      <c r="O125" s="1" t="s">
        <v>21</v>
      </c>
      <c r="P125" s="1" t="s">
        <v>69</v>
      </c>
      <c r="Q125" s="2" t="s">
        <v>45</v>
      </c>
      <c r="R125" s="8">
        <f>IF(P125&gt;1,(Q125/P125)*100,0)</f>
        <v>0</v>
      </c>
    </row>
    <row r="126" spans="1:18" x14ac:dyDescent="0.25">
      <c r="A126" s="1" t="s">
        <v>459</v>
      </c>
      <c r="B126" s="7">
        <f>2023-YEAR(A126)</f>
        <v>34</v>
      </c>
      <c r="C126" s="1" t="s">
        <v>36</v>
      </c>
      <c r="D126" s="1" t="s">
        <v>59</v>
      </c>
      <c r="E126" s="1" t="s">
        <v>66</v>
      </c>
      <c r="F126" s="1" t="s">
        <v>15</v>
      </c>
      <c r="G126" s="7" t="str">
        <f>CONCATENATE(E126,",",F126,",","BRASIL")</f>
        <v>APUCARANA,PR,BRASIL</v>
      </c>
      <c r="H126" s="1"/>
      <c r="I126" s="5" t="s">
        <v>66</v>
      </c>
      <c r="J126" s="1" t="s">
        <v>373</v>
      </c>
      <c r="K126" s="1" t="s">
        <v>30</v>
      </c>
      <c r="L126" s="1" t="s">
        <v>68</v>
      </c>
      <c r="M126" s="1" t="s">
        <v>19</v>
      </c>
      <c r="N126" s="1" t="s">
        <v>62</v>
      </c>
      <c r="O126" s="1" t="s">
        <v>211</v>
      </c>
      <c r="P126" s="1" t="s">
        <v>374</v>
      </c>
      <c r="Q126" s="2" t="s">
        <v>45</v>
      </c>
      <c r="R126" s="8">
        <f>IF(P126&gt;1,(Q126/P126)*100,0)</f>
        <v>0</v>
      </c>
    </row>
    <row r="127" spans="1:18" x14ac:dyDescent="0.25">
      <c r="A127" s="1" t="s">
        <v>460</v>
      </c>
      <c r="B127" s="7">
        <f>2023-YEAR(A127)</f>
        <v>20</v>
      </c>
      <c r="C127" s="1" t="s">
        <v>36</v>
      </c>
      <c r="D127" s="1" t="s">
        <v>25</v>
      </c>
      <c r="E127" s="1" t="s">
        <v>461</v>
      </c>
      <c r="F127" s="1" t="s">
        <v>130</v>
      </c>
      <c r="G127" s="7" t="str">
        <f>CONCATENATE(E127,",",F127,",","BRASIL")</f>
        <v>PRESIDENTE EPITACIO,SP,BRASIL</v>
      </c>
      <c r="H127" s="1"/>
      <c r="I127" s="5" t="s">
        <v>2163</v>
      </c>
      <c r="J127" s="1" t="s">
        <v>462</v>
      </c>
      <c r="K127" s="1" t="s">
        <v>30</v>
      </c>
      <c r="L127" s="1" t="s">
        <v>18</v>
      </c>
      <c r="M127" s="1" t="s">
        <v>19</v>
      </c>
      <c r="N127" s="1" t="s">
        <v>32</v>
      </c>
      <c r="O127" s="1" t="s">
        <v>33</v>
      </c>
      <c r="P127" s="1" t="s">
        <v>463</v>
      </c>
      <c r="Q127" s="2" t="s">
        <v>45</v>
      </c>
      <c r="R127" s="8">
        <f>IF(P127&gt;1,(Q127/P127)*100,0)</f>
        <v>0</v>
      </c>
    </row>
    <row r="128" spans="1:18" x14ac:dyDescent="0.25">
      <c r="A128" s="1" t="s">
        <v>464</v>
      </c>
      <c r="B128" s="7">
        <f>2023-YEAR(A128)</f>
        <v>20</v>
      </c>
      <c r="C128" s="1" t="s">
        <v>36</v>
      </c>
      <c r="D128" s="1" t="s">
        <v>25</v>
      </c>
      <c r="E128" s="1" t="s">
        <v>465</v>
      </c>
      <c r="F128" s="1" t="s">
        <v>15</v>
      </c>
      <c r="G128" s="7" t="str">
        <f>CONCATENATE(E128,",",F128,",","BRASIL")</f>
        <v>SAO CARLOS DO IVAI,PR,BRASIL</v>
      </c>
      <c r="H128" s="1"/>
      <c r="I128" s="5" t="s">
        <v>2163</v>
      </c>
      <c r="J128" s="1" t="s">
        <v>94</v>
      </c>
      <c r="K128" s="1" t="s">
        <v>30</v>
      </c>
      <c r="L128" s="1" t="s">
        <v>68</v>
      </c>
      <c r="M128" s="1" t="s">
        <v>19</v>
      </c>
      <c r="N128" s="1" t="s">
        <v>20</v>
      </c>
      <c r="O128" s="1" t="s">
        <v>33</v>
      </c>
      <c r="P128" s="1" t="s">
        <v>95</v>
      </c>
      <c r="Q128" s="2" t="s">
        <v>45</v>
      </c>
      <c r="R128" s="8">
        <f>IF(P128&gt;1,(Q128/P128)*100,0)</f>
        <v>0</v>
      </c>
    </row>
    <row r="129" spans="1:18" x14ac:dyDescent="0.25">
      <c r="A129" s="1" t="s">
        <v>466</v>
      </c>
      <c r="B129" s="7">
        <f>2023-YEAR(A129)</f>
        <v>23</v>
      </c>
      <c r="C129" s="1" t="s">
        <v>36</v>
      </c>
      <c r="D129" s="1" t="s">
        <v>25</v>
      </c>
      <c r="E129" s="1" t="s">
        <v>54</v>
      </c>
      <c r="F129" s="1" t="s">
        <v>15</v>
      </c>
      <c r="G129" s="7" t="str">
        <f>CONCATENATE(E129,",",F129,",","BRASIL")</f>
        <v>UNIÃO DA VITÓRIA,PR,BRASIL</v>
      </c>
      <c r="H129" s="1"/>
      <c r="I129" s="5" t="s">
        <v>54</v>
      </c>
      <c r="J129" s="1" t="s">
        <v>467</v>
      </c>
      <c r="K129" s="1" t="s">
        <v>30</v>
      </c>
      <c r="L129" s="1" t="s">
        <v>68</v>
      </c>
      <c r="M129" s="1" t="s">
        <v>19</v>
      </c>
      <c r="N129" s="1" t="s">
        <v>20</v>
      </c>
      <c r="O129" s="1" t="s">
        <v>33</v>
      </c>
      <c r="P129" s="1" t="s">
        <v>356</v>
      </c>
      <c r="Q129" s="2" t="s">
        <v>45</v>
      </c>
      <c r="R129" s="8">
        <f>IF(P129&gt;1,(Q129/P129)*100,0)</f>
        <v>0</v>
      </c>
    </row>
    <row r="130" spans="1:18" x14ac:dyDescent="0.25">
      <c r="A130" s="1" t="s">
        <v>469</v>
      </c>
      <c r="B130" s="7">
        <f>2023-YEAR(A130)</f>
        <v>22</v>
      </c>
      <c r="C130" s="1" t="s">
        <v>36</v>
      </c>
      <c r="D130" s="1" t="s">
        <v>13</v>
      </c>
      <c r="E130" s="1" t="s">
        <v>116</v>
      </c>
      <c r="F130" s="1" t="s">
        <v>15</v>
      </c>
      <c r="G130" s="7" t="str">
        <f>CONCATENATE(E130,",",F130,",","BRASIL")</f>
        <v>ARAPONGAS,PR,BRASIL</v>
      </c>
      <c r="H130" s="1"/>
      <c r="I130" s="5" t="s">
        <v>66</v>
      </c>
      <c r="J130" s="1" t="s">
        <v>306</v>
      </c>
      <c r="K130" s="1" t="s">
        <v>83</v>
      </c>
      <c r="L130" s="1" t="s">
        <v>68</v>
      </c>
      <c r="M130" s="1" t="s">
        <v>19</v>
      </c>
      <c r="N130" s="1" t="s">
        <v>20</v>
      </c>
      <c r="O130" s="1" t="s">
        <v>33</v>
      </c>
      <c r="P130" s="1" t="s">
        <v>470</v>
      </c>
      <c r="Q130" s="2" t="s">
        <v>169</v>
      </c>
      <c r="R130" s="8">
        <f>IF(P130&gt;1,(Q130/P130)*100,0)</f>
        <v>19.642857142857142</v>
      </c>
    </row>
    <row r="131" spans="1:18" x14ac:dyDescent="0.25">
      <c r="A131" s="1" t="s">
        <v>471</v>
      </c>
      <c r="B131" s="7">
        <f>2023-YEAR(A131)</f>
        <v>31</v>
      </c>
      <c r="C131" s="1" t="s">
        <v>12</v>
      </c>
      <c r="D131" s="1" t="s">
        <v>25</v>
      </c>
      <c r="E131" s="1" t="s">
        <v>51</v>
      </c>
      <c r="F131" s="1" t="s">
        <v>15</v>
      </c>
      <c r="G131" s="7" t="str">
        <f>CONCATENATE(E131,",",F131,",","BRASIL")</f>
        <v>PARANAVAÍ,PR,BRASIL</v>
      </c>
      <c r="H131" s="1"/>
      <c r="I131" s="5" t="s">
        <v>2163</v>
      </c>
      <c r="J131" s="1" t="s">
        <v>52</v>
      </c>
      <c r="K131" s="1" t="s">
        <v>30</v>
      </c>
      <c r="L131" s="1" t="s">
        <v>18</v>
      </c>
      <c r="M131" s="1" t="s">
        <v>19</v>
      </c>
      <c r="N131" s="1" t="s">
        <v>20</v>
      </c>
      <c r="O131" s="1" t="s">
        <v>123</v>
      </c>
      <c r="P131" s="1" t="s">
        <v>22</v>
      </c>
      <c r="Q131" s="2" t="s">
        <v>45</v>
      </c>
      <c r="R131" s="8">
        <f>IF(P131&gt;1,(Q131/P131)*100,0)</f>
        <v>0</v>
      </c>
    </row>
    <row r="132" spans="1:18" x14ac:dyDescent="0.25">
      <c r="A132" s="1" t="s">
        <v>473</v>
      </c>
      <c r="B132" s="7">
        <f>2023-YEAR(A132)</f>
        <v>32</v>
      </c>
      <c r="C132" s="1" t="s">
        <v>36</v>
      </c>
      <c r="D132" s="1" t="s">
        <v>127</v>
      </c>
      <c r="E132" s="1" t="s">
        <v>86</v>
      </c>
      <c r="F132" s="1" t="s">
        <v>15</v>
      </c>
      <c r="G132" s="7" t="str">
        <f>CONCATENATE(E132,",",F132,",","BRASIL")</f>
        <v>CAMPO MOURÃO,PR,BRASIL</v>
      </c>
      <c r="H132" s="1"/>
      <c r="I132" s="5" t="s">
        <v>86</v>
      </c>
      <c r="J132" s="1" t="s">
        <v>67</v>
      </c>
      <c r="K132" s="1" t="s">
        <v>30</v>
      </c>
      <c r="L132" s="1" t="s">
        <v>68</v>
      </c>
      <c r="M132" s="1" t="s">
        <v>19</v>
      </c>
      <c r="N132" s="1" t="s">
        <v>20</v>
      </c>
      <c r="O132" s="1" t="s">
        <v>33</v>
      </c>
      <c r="P132" s="1" t="s">
        <v>125</v>
      </c>
      <c r="Q132" s="2" t="s">
        <v>45</v>
      </c>
      <c r="R132" s="8">
        <f>IF(P132&gt;1,(Q132/P132)*100,0)</f>
        <v>0</v>
      </c>
    </row>
    <row r="133" spans="1:18" x14ac:dyDescent="0.25">
      <c r="A133" s="1" t="s">
        <v>474</v>
      </c>
      <c r="B133" s="7">
        <f>2023-YEAR(A133)</f>
        <v>24</v>
      </c>
      <c r="C133" s="1" t="s">
        <v>12</v>
      </c>
      <c r="D133" s="1" t="s">
        <v>25</v>
      </c>
      <c r="E133" s="1" t="s">
        <v>172</v>
      </c>
      <c r="F133" s="1" t="s">
        <v>15</v>
      </c>
      <c r="G133" s="7" t="str">
        <f>CONCATENATE(E133,",",F133,",","BRASIL")</f>
        <v>COLOMBO,PR,BRASIL</v>
      </c>
      <c r="H133" s="1"/>
      <c r="I133" s="5" t="s">
        <v>2161</v>
      </c>
      <c r="J133" s="1" t="s">
        <v>475</v>
      </c>
      <c r="K133" s="1" t="s">
        <v>30</v>
      </c>
      <c r="L133" s="1" t="s">
        <v>68</v>
      </c>
      <c r="M133" s="1" t="s">
        <v>19</v>
      </c>
      <c r="N133" s="1" t="s">
        <v>20</v>
      </c>
      <c r="O133" s="1" t="s">
        <v>33</v>
      </c>
      <c r="P133" s="1" t="s">
        <v>476</v>
      </c>
      <c r="Q133" s="2" t="s">
        <v>207</v>
      </c>
      <c r="R133" s="8">
        <f>IF(P133&gt;1,(Q133/P133)*100,0)</f>
        <v>6.25</v>
      </c>
    </row>
    <row r="134" spans="1:18" x14ac:dyDescent="0.25">
      <c r="A134" s="1" t="s">
        <v>46</v>
      </c>
      <c r="B134" s="7">
        <f>2023-YEAR(A134)</f>
        <v>22</v>
      </c>
      <c r="C134" s="1" t="s">
        <v>12</v>
      </c>
      <c r="D134" s="1" t="s">
        <v>13</v>
      </c>
      <c r="E134" s="1" t="s">
        <v>138</v>
      </c>
      <c r="F134" s="1" t="s">
        <v>15</v>
      </c>
      <c r="G134" s="7" t="str">
        <f>CONCATENATE(E134,",",F134,",","BRASIL")</f>
        <v>NOVA ESPERANCA,PR,BRASIL</v>
      </c>
      <c r="H134" s="1"/>
      <c r="I134" s="5" t="s">
        <v>2163</v>
      </c>
      <c r="J134" s="1" t="s">
        <v>52</v>
      </c>
      <c r="K134" s="1" t="s">
        <v>30</v>
      </c>
      <c r="L134" s="1" t="s">
        <v>18</v>
      </c>
      <c r="M134" s="1" t="s">
        <v>19</v>
      </c>
      <c r="N134" s="1" t="s">
        <v>20</v>
      </c>
      <c r="O134" s="1" t="s">
        <v>33</v>
      </c>
      <c r="P134" s="1" t="s">
        <v>22</v>
      </c>
      <c r="Q134" s="2" t="s">
        <v>45</v>
      </c>
      <c r="R134" s="8">
        <f>IF(P134&gt;1,(Q134/P134)*100,0)</f>
        <v>0</v>
      </c>
    </row>
    <row r="135" spans="1:18" x14ac:dyDescent="0.25">
      <c r="A135" s="1" t="s">
        <v>481</v>
      </c>
      <c r="B135" s="7">
        <f>2023-YEAR(A135)</f>
        <v>24</v>
      </c>
      <c r="C135" s="1" t="s">
        <v>12</v>
      </c>
      <c r="D135" s="1" t="s">
        <v>25</v>
      </c>
      <c r="E135" s="1" t="s">
        <v>54</v>
      </c>
      <c r="F135" s="1" t="s">
        <v>15</v>
      </c>
      <c r="G135" s="7" t="str">
        <f>CONCATENATE(E135,",",F135,",","BRASIL")</f>
        <v>UNIÃO DA VITÓRIA,PR,BRASIL</v>
      </c>
      <c r="H135" s="1"/>
      <c r="I135" s="5" t="s">
        <v>54</v>
      </c>
      <c r="J135" s="1" t="s">
        <v>132</v>
      </c>
      <c r="K135" s="1" t="s">
        <v>30</v>
      </c>
      <c r="L135" s="1" t="s">
        <v>68</v>
      </c>
      <c r="M135" s="1" t="s">
        <v>19</v>
      </c>
      <c r="N135" s="1" t="s">
        <v>32</v>
      </c>
      <c r="O135" s="1" t="s">
        <v>33</v>
      </c>
      <c r="P135" s="1" t="s">
        <v>133</v>
      </c>
      <c r="Q135" s="2" t="s">
        <v>45</v>
      </c>
      <c r="R135" s="8">
        <f>IF(P135&gt;1,(Q135/P135)*100,0)</f>
        <v>0</v>
      </c>
    </row>
    <row r="136" spans="1:18" x14ac:dyDescent="0.25">
      <c r="A136" s="1" t="s">
        <v>483</v>
      </c>
      <c r="B136" s="7">
        <f>2023-YEAR(A136)</f>
        <v>21</v>
      </c>
      <c r="C136" s="1" t="s">
        <v>36</v>
      </c>
      <c r="D136" s="1" t="s">
        <v>25</v>
      </c>
      <c r="E136" s="1" t="s">
        <v>86</v>
      </c>
      <c r="F136" s="1" t="s">
        <v>15</v>
      </c>
      <c r="G136" s="7" t="str">
        <f>CONCATENATE(E136,",",F136,",","BRASIL")</f>
        <v>CAMPO MOURÃO,PR,BRASIL</v>
      </c>
      <c r="H136" s="1"/>
      <c r="I136" s="5" t="s">
        <v>86</v>
      </c>
      <c r="J136" s="1" t="s">
        <v>215</v>
      </c>
      <c r="K136" s="1" t="s">
        <v>30</v>
      </c>
      <c r="L136" s="1" t="s">
        <v>68</v>
      </c>
      <c r="M136" s="1" t="s">
        <v>19</v>
      </c>
      <c r="N136" s="1" t="s">
        <v>20</v>
      </c>
      <c r="O136" s="1" t="s">
        <v>21</v>
      </c>
      <c r="P136" s="1" t="s">
        <v>216</v>
      </c>
      <c r="Q136" s="2" t="s">
        <v>106</v>
      </c>
      <c r="R136" s="8">
        <f>IF(P136&gt;1,(Q136/P136)*100,0)</f>
        <v>6.5217391304347823</v>
      </c>
    </row>
    <row r="137" spans="1:18" x14ac:dyDescent="0.25">
      <c r="A137" s="1" t="s">
        <v>451</v>
      </c>
      <c r="B137" s="7">
        <f>2023-YEAR(A137)</f>
        <v>20</v>
      </c>
      <c r="C137" s="1" t="s">
        <v>12</v>
      </c>
      <c r="D137" s="1" t="s">
        <v>13</v>
      </c>
      <c r="E137" s="1" t="s">
        <v>86</v>
      </c>
      <c r="F137" s="1" t="s">
        <v>15</v>
      </c>
      <c r="G137" s="7" t="str">
        <f>CONCATENATE(E137,",",F137,",","BRASIL")</f>
        <v>CAMPO MOURÃO,PR,BRASIL</v>
      </c>
      <c r="H137" s="1"/>
      <c r="I137" s="5" t="s">
        <v>86</v>
      </c>
      <c r="J137" s="1" t="s">
        <v>67</v>
      </c>
      <c r="K137" s="1" t="s">
        <v>30</v>
      </c>
      <c r="L137" s="1" t="s">
        <v>68</v>
      </c>
      <c r="M137" s="1" t="s">
        <v>19</v>
      </c>
      <c r="N137" s="1" t="s">
        <v>20</v>
      </c>
      <c r="O137" s="1" t="s">
        <v>33</v>
      </c>
      <c r="P137" s="1" t="s">
        <v>125</v>
      </c>
      <c r="Q137" s="2" t="s">
        <v>75</v>
      </c>
      <c r="R137" s="8">
        <f>IF(P137&gt;1,(Q137/P137)*100,0)</f>
        <v>2.083333333333333</v>
      </c>
    </row>
    <row r="138" spans="1:18" x14ac:dyDescent="0.25">
      <c r="A138" s="1" t="s">
        <v>485</v>
      </c>
      <c r="B138" s="7">
        <f>2023-YEAR(A138)</f>
        <v>28</v>
      </c>
      <c r="C138" s="1" t="s">
        <v>36</v>
      </c>
      <c r="D138" s="1" t="s">
        <v>127</v>
      </c>
      <c r="E138" s="1" t="s">
        <v>51</v>
      </c>
      <c r="F138" s="1" t="s">
        <v>15</v>
      </c>
      <c r="G138" s="7" t="str">
        <f>CONCATENATE(E138,",",F138,",","BRASIL")</f>
        <v>PARANAVAÍ,PR,BRASIL</v>
      </c>
      <c r="H138" s="1"/>
      <c r="I138" s="5" t="s">
        <v>2163</v>
      </c>
      <c r="J138" s="1" t="s">
        <v>250</v>
      </c>
      <c r="K138" s="1" t="s">
        <v>17</v>
      </c>
      <c r="L138" s="1" t="s">
        <v>68</v>
      </c>
      <c r="M138" s="1" t="s">
        <v>19</v>
      </c>
      <c r="N138" s="1" t="s">
        <v>32</v>
      </c>
      <c r="O138" s="1" t="s">
        <v>33</v>
      </c>
      <c r="P138" s="1" t="s">
        <v>251</v>
      </c>
      <c r="Q138" s="2" t="s">
        <v>486</v>
      </c>
      <c r="R138" s="8">
        <f>IF(P138&gt;1,(Q138/P138)*100,0)</f>
        <v>38.289205702647656</v>
      </c>
    </row>
    <row r="139" spans="1:18" x14ac:dyDescent="0.25">
      <c r="A139" s="1" t="s">
        <v>487</v>
      </c>
      <c r="B139" s="7">
        <f>2023-YEAR(A139)</f>
        <v>19</v>
      </c>
      <c r="C139" s="1" t="s">
        <v>36</v>
      </c>
      <c r="D139" s="1" t="s">
        <v>25</v>
      </c>
      <c r="E139" s="1" t="s">
        <v>388</v>
      </c>
      <c r="F139" s="1" t="s">
        <v>15</v>
      </c>
      <c r="G139" s="7" t="str">
        <f>CONCATENATE(E139,",",F139,",","BRASIL")</f>
        <v>CAMPO LARGO,PR,BRASIL</v>
      </c>
      <c r="H139" s="1"/>
      <c r="I139" s="5" t="s">
        <v>2163</v>
      </c>
      <c r="J139" s="1" t="s">
        <v>140</v>
      </c>
      <c r="K139" s="1" t="s">
        <v>30</v>
      </c>
      <c r="L139" s="1" t="s">
        <v>43</v>
      </c>
      <c r="M139" s="1" t="s">
        <v>19</v>
      </c>
      <c r="N139" s="1" t="s">
        <v>20</v>
      </c>
      <c r="O139" s="1" t="s">
        <v>21</v>
      </c>
      <c r="P139" s="1" t="s">
        <v>488</v>
      </c>
      <c r="Q139" s="2" t="s">
        <v>45</v>
      </c>
      <c r="R139" s="8">
        <f>IF(P139&gt;1,(Q139/P139)*100,0)</f>
        <v>0</v>
      </c>
    </row>
    <row r="140" spans="1:18" x14ac:dyDescent="0.25">
      <c r="A140" s="1" t="s">
        <v>489</v>
      </c>
      <c r="B140" s="7">
        <f>2023-YEAR(A140)</f>
        <v>29</v>
      </c>
      <c r="C140" s="1" t="s">
        <v>36</v>
      </c>
      <c r="D140" s="1" t="s">
        <v>25</v>
      </c>
      <c r="E140" s="1" t="s">
        <v>47</v>
      </c>
      <c r="F140" s="1" t="s">
        <v>15</v>
      </c>
      <c r="G140" s="7" t="str">
        <f>CONCATENATE(E140,",",F140,",","BRASIL")</f>
        <v>PARANAGUÁ,PR,BRASIL</v>
      </c>
      <c r="H140" s="1"/>
      <c r="I140" s="5" t="s">
        <v>47</v>
      </c>
      <c r="J140" s="1" t="s">
        <v>113</v>
      </c>
      <c r="K140" s="1" t="s">
        <v>30</v>
      </c>
      <c r="L140" s="1" t="s">
        <v>43</v>
      </c>
      <c r="M140" s="1" t="s">
        <v>19</v>
      </c>
      <c r="N140" s="1" t="s">
        <v>20</v>
      </c>
      <c r="O140" s="1" t="s">
        <v>104</v>
      </c>
      <c r="P140" s="1" t="s">
        <v>114</v>
      </c>
      <c r="Q140" s="2" t="s">
        <v>45</v>
      </c>
      <c r="R140" s="8">
        <f>IF(P140&gt;1,(Q140/P140)*100,0)</f>
        <v>0</v>
      </c>
    </row>
    <row r="141" spans="1:18" x14ac:dyDescent="0.25">
      <c r="A141" s="1" t="s">
        <v>491</v>
      </c>
      <c r="B141" s="7">
        <f>2023-YEAR(A141)</f>
        <v>20</v>
      </c>
      <c r="C141" s="1" t="s">
        <v>12</v>
      </c>
      <c r="D141" s="1" t="s">
        <v>25</v>
      </c>
      <c r="E141" s="1" t="s">
        <v>51</v>
      </c>
      <c r="F141" s="1" t="s">
        <v>15</v>
      </c>
      <c r="G141" s="7" t="str">
        <f>CONCATENATE(E141,",",F141,",","BRASIL")</f>
        <v>PARANAVAÍ,PR,BRASIL</v>
      </c>
      <c r="H141" s="1"/>
      <c r="I141" s="5" t="s">
        <v>2163</v>
      </c>
      <c r="J141" s="1" t="s">
        <v>185</v>
      </c>
      <c r="K141" s="1" t="s">
        <v>30</v>
      </c>
      <c r="L141" s="1" t="s">
        <v>68</v>
      </c>
      <c r="M141" s="1" t="s">
        <v>19</v>
      </c>
      <c r="N141" s="1" t="s">
        <v>20</v>
      </c>
      <c r="O141" s="1" t="s">
        <v>33</v>
      </c>
      <c r="P141" s="1" t="s">
        <v>492</v>
      </c>
      <c r="Q141" s="2" t="s">
        <v>159</v>
      </c>
      <c r="R141" s="8">
        <f>IF(P141&gt;1,(Q141/P141)*100,0)</f>
        <v>23.404255319148938</v>
      </c>
    </row>
    <row r="142" spans="1:18" x14ac:dyDescent="0.25">
      <c r="A142" s="1" t="s">
        <v>493</v>
      </c>
      <c r="B142" s="7">
        <f>2023-YEAR(A142)</f>
        <v>33</v>
      </c>
      <c r="C142" s="1" t="s">
        <v>12</v>
      </c>
      <c r="D142" s="1" t="s">
        <v>25</v>
      </c>
      <c r="E142" s="1" t="s">
        <v>51</v>
      </c>
      <c r="F142" s="1" t="s">
        <v>15</v>
      </c>
      <c r="G142" s="7" t="str">
        <f>CONCATENATE(E142,",",F142,",","BRASIL")</f>
        <v>PARANAVAÍ,PR,BRASIL</v>
      </c>
      <c r="H142" s="1"/>
      <c r="I142" s="5" t="s">
        <v>2163</v>
      </c>
      <c r="J142" s="1" t="s">
        <v>52</v>
      </c>
      <c r="K142" s="1" t="s">
        <v>30</v>
      </c>
      <c r="L142" s="1" t="s">
        <v>18</v>
      </c>
      <c r="M142" s="1" t="s">
        <v>19</v>
      </c>
      <c r="N142" s="1" t="s">
        <v>20</v>
      </c>
      <c r="O142" s="1" t="s">
        <v>33</v>
      </c>
      <c r="P142" s="1" t="s">
        <v>22</v>
      </c>
      <c r="Q142" s="2" t="s">
        <v>45</v>
      </c>
      <c r="R142" s="8">
        <f>IF(P142&gt;1,(Q142/P142)*100,0)</f>
        <v>0</v>
      </c>
    </row>
    <row r="143" spans="1:18" x14ac:dyDescent="0.25">
      <c r="A143" s="1" t="s">
        <v>497</v>
      </c>
      <c r="B143" s="7">
        <f>2023-YEAR(A143)</f>
        <v>20</v>
      </c>
      <c r="C143" s="1" t="s">
        <v>12</v>
      </c>
      <c r="D143" s="1" t="s">
        <v>13</v>
      </c>
      <c r="E143" s="1" t="s">
        <v>51</v>
      </c>
      <c r="F143" s="1" t="s">
        <v>15</v>
      </c>
      <c r="G143" s="7" t="str">
        <f>CONCATENATE(E143,",",F143,",","BRASIL")</f>
        <v>PARANAVAÍ,PR,BRASIL</v>
      </c>
      <c r="H143" s="1"/>
      <c r="I143" s="5" t="s">
        <v>2163</v>
      </c>
      <c r="J143" s="1" t="s">
        <v>250</v>
      </c>
      <c r="K143" s="1" t="s">
        <v>30</v>
      </c>
      <c r="L143" s="1" t="s">
        <v>43</v>
      </c>
      <c r="M143" s="1" t="s">
        <v>19</v>
      </c>
      <c r="N143" s="1" t="s">
        <v>20</v>
      </c>
      <c r="O143" s="1" t="s">
        <v>21</v>
      </c>
      <c r="P143" s="1" t="s">
        <v>251</v>
      </c>
      <c r="Q143" s="2" t="s">
        <v>45</v>
      </c>
      <c r="R143" s="8">
        <f>IF(P143&gt;1,(Q143/P143)*100,0)</f>
        <v>0</v>
      </c>
    </row>
    <row r="144" spans="1:18" x14ac:dyDescent="0.25">
      <c r="A144" s="1" t="s">
        <v>498</v>
      </c>
      <c r="B144" s="7">
        <f>2023-YEAR(A144)</f>
        <v>23</v>
      </c>
      <c r="C144" s="1" t="s">
        <v>36</v>
      </c>
      <c r="D144" s="1" t="s">
        <v>13</v>
      </c>
      <c r="E144" s="1" t="s">
        <v>47</v>
      </c>
      <c r="F144" s="1" t="s">
        <v>15</v>
      </c>
      <c r="G144" s="7" t="str">
        <f>CONCATENATE(E144,",",F144,",","BRASIL")</f>
        <v>PARANAGUÁ,PR,BRASIL</v>
      </c>
      <c r="H144" s="1"/>
      <c r="I144" s="5" t="s">
        <v>47</v>
      </c>
      <c r="J144" s="1" t="s">
        <v>170</v>
      </c>
      <c r="K144" s="1" t="s">
        <v>30</v>
      </c>
      <c r="L144" s="1" t="s">
        <v>18</v>
      </c>
      <c r="M144" s="1" t="s">
        <v>19</v>
      </c>
      <c r="N144" s="1" t="s">
        <v>20</v>
      </c>
      <c r="O144" s="1" t="s">
        <v>123</v>
      </c>
      <c r="P144" s="1" t="s">
        <v>171</v>
      </c>
      <c r="Q144" s="2" t="s">
        <v>278</v>
      </c>
      <c r="R144" s="8">
        <f>IF(P144&gt;1,(Q144/P144)*100,0)</f>
        <v>19.903846153846153</v>
      </c>
    </row>
    <row r="145" spans="1:18" x14ac:dyDescent="0.25">
      <c r="A145" s="1" t="s">
        <v>499</v>
      </c>
      <c r="B145" s="7">
        <f>2023-YEAR(A145)</f>
        <v>25</v>
      </c>
      <c r="C145" s="1" t="s">
        <v>36</v>
      </c>
      <c r="D145" s="1" t="s">
        <v>25</v>
      </c>
      <c r="E145" s="1" t="s">
        <v>51</v>
      </c>
      <c r="F145" s="1" t="s">
        <v>15</v>
      </c>
      <c r="G145" s="7" t="str">
        <f>CONCATENATE(E145,",",F145,",","BRASIL")</f>
        <v>PARANAVAÍ,PR,BRASIL</v>
      </c>
      <c r="H145" s="1"/>
      <c r="I145" s="5" t="s">
        <v>2163</v>
      </c>
      <c r="J145" s="1" t="s">
        <v>462</v>
      </c>
      <c r="K145" s="1" t="s">
        <v>30</v>
      </c>
      <c r="L145" s="1" t="s">
        <v>18</v>
      </c>
      <c r="M145" s="1" t="s">
        <v>19</v>
      </c>
      <c r="N145" s="1" t="s">
        <v>20</v>
      </c>
      <c r="O145" s="1" t="s">
        <v>123</v>
      </c>
      <c r="P145" s="1" t="s">
        <v>463</v>
      </c>
      <c r="Q145" s="2" t="s">
        <v>162</v>
      </c>
      <c r="R145" s="8">
        <f>IF(P145&gt;1,(Q145/P145)*100,0)</f>
        <v>18</v>
      </c>
    </row>
    <row r="146" spans="1:18" x14ac:dyDescent="0.25">
      <c r="A146" s="1" t="s">
        <v>502</v>
      </c>
      <c r="B146" s="7">
        <f>2023-YEAR(A146)</f>
        <v>21</v>
      </c>
      <c r="C146" s="1" t="s">
        <v>36</v>
      </c>
      <c r="D146" s="1" t="s">
        <v>13</v>
      </c>
      <c r="E146" s="1" t="s">
        <v>86</v>
      </c>
      <c r="F146" s="1" t="s">
        <v>15</v>
      </c>
      <c r="G146" s="7" t="str">
        <f>CONCATENATE(E146,",",F146,",","BRASIL")</f>
        <v>CAMPO MOURÃO,PR,BRASIL</v>
      </c>
      <c r="H146" s="1"/>
      <c r="I146" s="5" t="s">
        <v>86</v>
      </c>
      <c r="J146" s="1" t="s">
        <v>67</v>
      </c>
      <c r="K146" s="1" t="s">
        <v>30</v>
      </c>
      <c r="L146" s="1" t="s">
        <v>68</v>
      </c>
      <c r="M146" s="1" t="s">
        <v>19</v>
      </c>
      <c r="N146" s="1" t="s">
        <v>20</v>
      </c>
      <c r="O146" s="1" t="s">
        <v>33</v>
      </c>
      <c r="P146" s="1" t="s">
        <v>125</v>
      </c>
      <c r="Q146" s="2" t="s">
        <v>482</v>
      </c>
      <c r="R146" s="8">
        <f>IF(P146&gt;1,(Q146/P146)*100,0)</f>
        <v>8.3333333333333321</v>
      </c>
    </row>
    <row r="147" spans="1:18" x14ac:dyDescent="0.25">
      <c r="A147" s="1" t="s">
        <v>503</v>
      </c>
      <c r="B147" s="7">
        <f>2023-YEAR(A147)</f>
        <v>38</v>
      </c>
      <c r="C147" s="1" t="s">
        <v>36</v>
      </c>
      <c r="D147" s="1" t="s">
        <v>25</v>
      </c>
      <c r="E147" s="1" t="s">
        <v>148</v>
      </c>
      <c r="F147" s="1" t="s">
        <v>149</v>
      </c>
      <c r="G147" s="7" t="str">
        <f>CONCATENATE(E147,",",F147,",","BRASIL")</f>
        <v>PORTO UNIAO,SC,BRASIL</v>
      </c>
      <c r="H147" s="1"/>
      <c r="I147" s="5" t="s">
        <v>54</v>
      </c>
      <c r="J147" s="1" t="s">
        <v>505</v>
      </c>
      <c r="K147" s="1" t="s">
        <v>30</v>
      </c>
      <c r="L147" s="1" t="s">
        <v>68</v>
      </c>
      <c r="M147" s="1" t="s">
        <v>19</v>
      </c>
      <c r="N147" s="1" t="s">
        <v>32</v>
      </c>
      <c r="O147" s="1" t="s">
        <v>123</v>
      </c>
      <c r="P147" s="1" t="s">
        <v>56</v>
      </c>
      <c r="Q147" s="2" t="s">
        <v>45</v>
      </c>
      <c r="R147" s="8">
        <f>IF(P147&gt;1,(Q147/P147)*100,0)</f>
        <v>0</v>
      </c>
    </row>
    <row r="148" spans="1:18" x14ac:dyDescent="0.25">
      <c r="A148" s="1" t="s">
        <v>506</v>
      </c>
      <c r="B148" s="7">
        <f>2023-YEAR(A148)</f>
        <v>20</v>
      </c>
      <c r="C148" s="1" t="s">
        <v>36</v>
      </c>
      <c r="D148" s="1" t="s">
        <v>13</v>
      </c>
      <c r="E148" s="1" t="s">
        <v>54</v>
      </c>
      <c r="F148" s="1" t="s">
        <v>15</v>
      </c>
      <c r="G148" s="7" t="str">
        <f>CONCATENATE(E148,",",F148,",","BRASIL")</f>
        <v>UNIÃO DA VITÓRIA,PR,BRASIL</v>
      </c>
      <c r="H148" s="1"/>
      <c r="I148" s="5" t="s">
        <v>54</v>
      </c>
      <c r="J148" s="1" t="s">
        <v>505</v>
      </c>
      <c r="K148" s="1" t="s">
        <v>30</v>
      </c>
      <c r="L148" s="1" t="s">
        <v>68</v>
      </c>
      <c r="M148" s="1" t="s">
        <v>19</v>
      </c>
      <c r="N148" s="1" t="s">
        <v>20</v>
      </c>
      <c r="O148" s="1" t="s">
        <v>33</v>
      </c>
      <c r="P148" s="1" t="s">
        <v>56</v>
      </c>
      <c r="Q148" s="2" t="s">
        <v>45</v>
      </c>
      <c r="R148" s="8">
        <f>IF(P148&gt;1,(Q148/P148)*100,0)</f>
        <v>0</v>
      </c>
    </row>
    <row r="149" spans="1:18" x14ac:dyDescent="0.25">
      <c r="A149" s="1" t="s">
        <v>507</v>
      </c>
      <c r="B149" s="7">
        <f>2023-YEAR(A149)</f>
        <v>53</v>
      </c>
      <c r="C149" s="1" t="s">
        <v>36</v>
      </c>
      <c r="D149" s="1" t="s">
        <v>25</v>
      </c>
      <c r="E149" s="1" t="s">
        <v>2176</v>
      </c>
      <c r="F149" s="1" t="s">
        <v>130</v>
      </c>
      <c r="G149" s="7" t="str">
        <f>CONCATENATE(E149,",",F149,",","BRASIL")</f>
        <v>CAJAMAR,SP,BRASIL</v>
      </c>
      <c r="H149" s="1"/>
      <c r="I149" s="5" t="s">
        <v>86</v>
      </c>
      <c r="J149" s="1" t="s">
        <v>317</v>
      </c>
      <c r="K149" s="1" t="s">
        <v>83</v>
      </c>
      <c r="L149" s="1" t="s">
        <v>68</v>
      </c>
      <c r="M149" s="1" t="s">
        <v>19</v>
      </c>
      <c r="N149" s="1" t="s">
        <v>32</v>
      </c>
      <c r="O149" s="1" t="s">
        <v>21</v>
      </c>
      <c r="P149" s="1" t="s">
        <v>318</v>
      </c>
      <c r="Q149" s="2" t="s">
        <v>509</v>
      </c>
      <c r="R149" s="8">
        <f>IF(P149&gt;1,(Q149/P149)*100,0)</f>
        <v>33.849557522123895</v>
      </c>
    </row>
    <row r="150" spans="1:18" x14ac:dyDescent="0.25">
      <c r="A150" s="1" t="s">
        <v>510</v>
      </c>
      <c r="B150" s="7">
        <f>2023-YEAR(A150)</f>
        <v>30</v>
      </c>
      <c r="C150" s="1" t="s">
        <v>36</v>
      </c>
      <c r="D150" s="1" t="s">
        <v>13</v>
      </c>
      <c r="E150" s="1" t="s">
        <v>86</v>
      </c>
      <c r="F150" s="1" t="s">
        <v>15</v>
      </c>
      <c r="G150" s="7" t="str">
        <f>CONCATENATE(E150,",",F150,",","BRASIL")</f>
        <v>CAMPO MOURÃO,PR,BRASIL</v>
      </c>
      <c r="H150" s="1"/>
      <c r="I150" s="5" t="s">
        <v>86</v>
      </c>
      <c r="J150" s="1" t="s">
        <v>250</v>
      </c>
      <c r="K150" s="1" t="s">
        <v>38</v>
      </c>
      <c r="L150" s="1" t="s">
        <v>43</v>
      </c>
      <c r="M150" s="1" t="s">
        <v>19</v>
      </c>
      <c r="N150" s="1" t="s">
        <v>20</v>
      </c>
      <c r="O150" s="1" t="s">
        <v>33</v>
      </c>
      <c r="P150" s="1" t="s">
        <v>511</v>
      </c>
      <c r="Q150" s="2" t="s">
        <v>512</v>
      </c>
      <c r="R150" s="8">
        <f>IF(P150&gt;1,(Q150/P150)*100,0)</f>
        <v>68.130690948044986</v>
      </c>
    </row>
    <row r="151" spans="1:18" x14ac:dyDescent="0.25">
      <c r="A151" s="1" t="s">
        <v>513</v>
      </c>
      <c r="B151" s="7">
        <f>2023-YEAR(A151)</f>
        <v>28</v>
      </c>
      <c r="C151" s="1" t="s">
        <v>36</v>
      </c>
      <c r="D151" s="1" t="s">
        <v>25</v>
      </c>
      <c r="E151" s="1" t="s">
        <v>66</v>
      </c>
      <c r="F151" s="1" t="s">
        <v>15</v>
      </c>
      <c r="G151" s="7" t="str">
        <f>CONCATENATE(E151,",",F151,",","BRASIL")</f>
        <v>APUCARANA,PR,BRASIL</v>
      </c>
      <c r="H151" s="1"/>
      <c r="I151" s="5" t="s">
        <v>66</v>
      </c>
      <c r="J151" s="1" t="s">
        <v>439</v>
      </c>
      <c r="K151" s="1" t="s">
        <v>30</v>
      </c>
      <c r="L151" s="1" t="s">
        <v>18</v>
      </c>
      <c r="M151" s="1" t="s">
        <v>19</v>
      </c>
      <c r="N151" s="1" t="s">
        <v>32</v>
      </c>
      <c r="O151" s="1" t="s">
        <v>211</v>
      </c>
      <c r="P151" s="1" t="s">
        <v>440</v>
      </c>
      <c r="Q151" s="2" t="s">
        <v>387</v>
      </c>
      <c r="R151" s="8">
        <f>IF(P151&gt;1,(Q151/P151)*100,0)</f>
        <v>1.7186505410566519</v>
      </c>
    </row>
    <row r="152" spans="1:18" x14ac:dyDescent="0.25">
      <c r="A152" s="1" t="s">
        <v>515</v>
      </c>
      <c r="B152" s="7">
        <f>2023-YEAR(A152)</f>
        <v>20</v>
      </c>
      <c r="C152" s="1" t="s">
        <v>12</v>
      </c>
      <c r="D152" s="1" t="s">
        <v>25</v>
      </c>
      <c r="E152" s="1" t="s">
        <v>192</v>
      </c>
      <c r="F152" s="1" t="s">
        <v>130</v>
      </c>
      <c r="G152" s="7" t="str">
        <f>CONCATENATE(E152,",",F152,",","BRASIL")</f>
        <v>SAO BERNARDO DO CAMPO,SP,BRASIL</v>
      </c>
      <c r="H152" s="1"/>
      <c r="I152" s="5" t="s">
        <v>66</v>
      </c>
      <c r="J152" s="1" t="s">
        <v>439</v>
      </c>
      <c r="K152" s="1" t="s">
        <v>30</v>
      </c>
      <c r="L152" s="1" t="s">
        <v>18</v>
      </c>
      <c r="M152" s="1" t="s">
        <v>19</v>
      </c>
      <c r="N152" s="1" t="s">
        <v>32</v>
      </c>
      <c r="O152" s="1" t="s">
        <v>21</v>
      </c>
      <c r="P152" s="1" t="s">
        <v>440</v>
      </c>
      <c r="Q152" s="2" t="s">
        <v>387</v>
      </c>
      <c r="R152" s="8">
        <f>IF(P152&gt;1,(Q152/P152)*100,0)</f>
        <v>1.7186505410566519</v>
      </c>
    </row>
    <row r="153" spans="1:18" x14ac:dyDescent="0.25">
      <c r="A153" s="1" t="s">
        <v>518</v>
      </c>
      <c r="B153" s="7">
        <f>2023-YEAR(A153)</f>
        <v>22</v>
      </c>
      <c r="C153" s="1" t="s">
        <v>12</v>
      </c>
      <c r="D153" s="1" t="s">
        <v>25</v>
      </c>
      <c r="E153" s="1" t="s">
        <v>60</v>
      </c>
      <c r="F153" s="1" t="s">
        <v>15</v>
      </c>
      <c r="G153" s="7" t="str">
        <f>CONCATENATE(E153,",",F153,",","BRASIL")</f>
        <v>SAO JOSE DOS PINHAIS,PR,BRASIL</v>
      </c>
      <c r="H153" s="1"/>
      <c r="I153" s="5" t="s">
        <v>2164</v>
      </c>
      <c r="J153" s="1" t="s">
        <v>61</v>
      </c>
      <c r="K153" s="1" t="s">
        <v>30</v>
      </c>
      <c r="L153" s="1" t="s">
        <v>18</v>
      </c>
      <c r="M153" s="1" t="s">
        <v>19</v>
      </c>
      <c r="N153" s="1" t="s">
        <v>62</v>
      </c>
      <c r="O153" s="1" t="s">
        <v>33</v>
      </c>
      <c r="P153" s="1" t="s">
        <v>63</v>
      </c>
      <c r="Q153" s="2" t="s">
        <v>45</v>
      </c>
      <c r="R153" s="8">
        <f>IF(P153&gt;1,(Q153/P153)*100,0)</f>
        <v>0</v>
      </c>
    </row>
    <row r="154" spans="1:18" x14ac:dyDescent="0.25">
      <c r="A154" s="1" t="s">
        <v>519</v>
      </c>
      <c r="B154" s="7">
        <f>2023-YEAR(A154)</f>
        <v>22</v>
      </c>
      <c r="C154" s="1" t="s">
        <v>36</v>
      </c>
      <c r="D154" s="1" t="s">
        <v>13</v>
      </c>
      <c r="E154" s="1" t="s">
        <v>2174</v>
      </c>
      <c r="F154" s="1" t="s">
        <v>15</v>
      </c>
      <c r="G154" s="7" t="str">
        <f>CONCATENATE(E154,",",F154,",","BRASIL")</f>
        <v>PIRAQUARA,PR,BRASIL</v>
      </c>
      <c r="H154" s="1"/>
      <c r="I154" s="5" t="s">
        <v>2161</v>
      </c>
      <c r="J154" s="1" t="s">
        <v>164</v>
      </c>
      <c r="K154" s="1" t="s">
        <v>30</v>
      </c>
      <c r="L154" s="1" t="s">
        <v>68</v>
      </c>
      <c r="M154" s="1" t="s">
        <v>19</v>
      </c>
      <c r="N154" s="1" t="s">
        <v>20</v>
      </c>
      <c r="O154" s="1" t="s">
        <v>33</v>
      </c>
      <c r="P154" s="1" t="s">
        <v>165</v>
      </c>
      <c r="Q154" s="2" t="s">
        <v>45</v>
      </c>
      <c r="R154" s="8">
        <f>IF(P154&gt;1,(Q154/P154)*100,0)</f>
        <v>0</v>
      </c>
    </row>
    <row r="155" spans="1:18" x14ac:dyDescent="0.25">
      <c r="A155" s="1" t="s">
        <v>520</v>
      </c>
      <c r="B155" s="7">
        <f>2023-YEAR(A155)</f>
        <v>20</v>
      </c>
      <c r="C155" s="1" t="s">
        <v>36</v>
      </c>
      <c r="D155" s="1" t="s">
        <v>59</v>
      </c>
      <c r="E155" s="1" t="s">
        <v>60</v>
      </c>
      <c r="F155" s="1" t="s">
        <v>15</v>
      </c>
      <c r="G155" s="7" t="str">
        <f>CONCATENATE(E155,",",F155,",","BRASIL")</f>
        <v>SAO JOSE DOS PINHAIS,PR,BRASIL</v>
      </c>
      <c r="H155" s="1"/>
      <c r="I155" s="5" t="s">
        <v>2164</v>
      </c>
      <c r="J155" s="1" t="s">
        <v>61</v>
      </c>
      <c r="K155" s="1" t="s">
        <v>30</v>
      </c>
      <c r="L155" s="1" t="s">
        <v>18</v>
      </c>
      <c r="M155" s="1" t="s">
        <v>19</v>
      </c>
      <c r="N155" s="1" t="s">
        <v>62</v>
      </c>
      <c r="O155" s="1" t="s">
        <v>33</v>
      </c>
      <c r="P155" s="1" t="s">
        <v>63</v>
      </c>
      <c r="Q155" s="2" t="s">
        <v>45</v>
      </c>
      <c r="R155" s="8">
        <f>IF(P155&gt;1,(Q155/P155)*100,0)</f>
        <v>0</v>
      </c>
    </row>
    <row r="156" spans="1:18" x14ac:dyDescent="0.25">
      <c r="A156" s="1" t="s">
        <v>521</v>
      </c>
      <c r="B156" s="7">
        <f>2023-YEAR(A156)</f>
        <v>22</v>
      </c>
      <c r="C156" s="1" t="s">
        <v>12</v>
      </c>
      <c r="D156" s="1" t="s">
        <v>25</v>
      </c>
      <c r="E156" s="1" t="s">
        <v>148</v>
      </c>
      <c r="F156" s="1" t="s">
        <v>149</v>
      </c>
      <c r="G156" s="7" t="str">
        <f>CONCATENATE(E156,",",F156,",","BRASIL")</f>
        <v>PORTO UNIAO,SC,BRASIL</v>
      </c>
      <c r="H156" s="1"/>
      <c r="I156" s="5" t="s">
        <v>54</v>
      </c>
      <c r="J156" s="1" t="s">
        <v>467</v>
      </c>
      <c r="K156" s="1" t="s">
        <v>30</v>
      </c>
      <c r="L156" s="1" t="s">
        <v>68</v>
      </c>
      <c r="M156" s="1" t="s">
        <v>19</v>
      </c>
      <c r="N156" s="1" t="s">
        <v>20</v>
      </c>
      <c r="O156" s="1" t="s">
        <v>33</v>
      </c>
      <c r="P156" s="1" t="s">
        <v>356</v>
      </c>
      <c r="Q156" s="2" t="s">
        <v>45</v>
      </c>
      <c r="R156" s="8">
        <f>IF(P156&gt;1,(Q156/P156)*100,0)</f>
        <v>0</v>
      </c>
    </row>
    <row r="157" spans="1:18" x14ac:dyDescent="0.25">
      <c r="A157" s="1" t="s">
        <v>522</v>
      </c>
      <c r="B157" s="7">
        <f>2023-YEAR(A157)</f>
        <v>22</v>
      </c>
      <c r="C157" s="1" t="s">
        <v>12</v>
      </c>
      <c r="D157" s="1" t="s">
        <v>13</v>
      </c>
      <c r="E157" s="1" t="s">
        <v>14</v>
      </c>
      <c r="F157" s="1" t="s">
        <v>15</v>
      </c>
      <c r="G157" s="7" t="str">
        <f>CONCATENATE(E157,",",F157,",","BRASIL")</f>
        <v>TERRA RICA,PR,BRASIL</v>
      </c>
      <c r="H157" s="1"/>
      <c r="I157" s="5" t="s">
        <v>2163</v>
      </c>
      <c r="J157" s="1" t="s">
        <v>523</v>
      </c>
      <c r="K157" s="1" t="s">
        <v>38</v>
      </c>
      <c r="L157" s="1" t="s">
        <v>68</v>
      </c>
      <c r="M157" s="1" t="s">
        <v>19</v>
      </c>
      <c r="N157" s="1" t="s">
        <v>20</v>
      </c>
      <c r="O157" s="1" t="s">
        <v>21</v>
      </c>
      <c r="P157" s="1" t="s">
        <v>524</v>
      </c>
      <c r="Q157" s="2" t="s">
        <v>302</v>
      </c>
      <c r="R157" s="8">
        <f>IF(P157&gt;1,(Q157/P157)*100,0)</f>
        <v>66.666666666666657</v>
      </c>
    </row>
    <row r="158" spans="1:18" x14ac:dyDescent="0.25">
      <c r="A158" s="1" t="s">
        <v>525</v>
      </c>
      <c r="B158" s="7">
        <f>2023-YEAR(A158)</f>
        <v>33</v>
      </c>
      <c r="C158" s="1" t="s">
        <v>36</v>
      </c>
      <c r="D158" s="1" t="s">
        <v>224</v>
      </c>
      <c r="E158" s="1" t="s">
        <v>86</v>
      </c>
      <c r="F158" s="1" t="s">
        <v>15</v>
      </c>
      <c r="G158" s="7" t="str">
        <f>CONCATENATE(E158,",",F158,",","BRASIL")</f>
        <v>CAMPO MOURÃO,PR,BRASIL</v>
      </c>
      <c r="H158" s="1"/>
      <c r="I158" s="5" t="s">
        <v>86</v>
      </c>
      <c r="J158" s="1" t="s">
        <v>215</v>
      </c>
      <c r="K158" s="1" t="s">
        <v>30</v>
      </c>
      <c r="L158" s="1" t="s">
        <v>68</v>
      </c>
      <c r="M158" s="1" t="s">
        <v>19</v>
      </c>
      <c r="N158" s="1" t="s">
        <v>20</v>
      </c>
      <c r="O158" s="1" t="s">
        <v>33</v>
      </c>
      <c r="P158" s="1" t="s">
        <v>216</v>
      </c>
      <c r="Q158" s="2" t="s">
        <v>45</v>
      </c>
      <c r="R158" s="8">
        <f>IF(P158&gt;1,(Q158/P158)*100,0)</f>
        <v>0</v>
      </c>
    </row>
    <row r="159" spans="1:18" x14ac:dyDescent="0.25">
      <c r="A159" s="1" t="s">
        <v>526</v>
      </c>
      <c r="B159" s="7">
        <f>2023-YEAR(A159)</f>
        <v>28</v>
      </c>
      <c r="C159" s="1" t="s">
        <v>36</v>
      </c>
      <c r="D159" s="1" t="s">
        <v>127</v>
      </c>
      <c r="E159" s="1" t="s">
        <v>14</v>
      </c>
      <c r="F159" s="1" t="s">
        <v>15</v>
      </c>
      <c r="G159" s="7" t="str">
        <f>CONCATENATE(E159,",",F159,",","BRASIL")</f>
        <v>TERRA RICA,PR,BRASIL</v>
      </c>
      <c r="H159" s="1"/>
      <c r="I159" s="5" t="s">
        <v>2163</v>
      </c>
      <c r="J159" s="1" t="s">
        <v>103</v>
      </c>
      <c r="K159" s="1" t="s">
        <v>38</v>
      </c>
      <c r="L159" s="1" t="s">
        <v>68</v>
      </c>
      <c r="M159" s="1" t="s">
        <v>19</v>
      </c>
      <c r="N159" s="1" t="s">
        <v>20</v>
      </c>
      <c r="O159" s="1" t="s">
        <v>33</v>
      </c>
      <c r="P159" s="1" t="s">
        <v>161</v>
      </c>
      <c r="Q159" s="2" t="s">
        <v>527</v>
      </c>
      <c r="R159" s="8">
        <f>IF(P159&gt;1,(Q159/P159)*100,0)</f>
        <v>54.166666666666664</v>
      </c>
    </row>
    <row r="160" spans="1:18" x14ac:dyDescent="0.25">
      <c r="A160" s="1" t="s">
        <v>528</v>
      </c>
      <c r="B160" s="7">
        <f>2023-YEAR(A160)</f>
        <v>35</v>
      </c>
      <c r="C160" s="1" t="s">
        <v>12</v>
      </c>
      <c r="D160" s="1" t="s">
        <v>25</v>
      </c>
      <c r="E160" s="1" t="s">
        <v>51</v>
      </c>
      <c r="F160" s="1" t="s">
        <v>15</v>
      </c>
      <c r="G160" s="7" t="str">
        <f>CONCATENATE(E160,",",F160,",","BRASIL")</f>
        <v>PARANAVAÍ,PR,BRASIL</v>
      </c>
      <c r="H160" s="1"/>
      <c r="I160" s="5" t="s">
        <v>2163</v>
      </c>
      <c r="J160" s="1" t="s">
        <v>103</v>
      </c>
      <c r="K160" s="1" t="s">
        <v>17</v>
      </c>
      <c r="L160" s="1" t="s">
        <v>68</v>
      </c>
      <c r="M160" s="1" t="s">
        <v>19</v>
      </c>
      <c r="N160" s="1" t="s">
        <v>20</v>
      </c>
      <c r="O160" s="1" t="s">
        <v>21</v>
      </c>
      <c r="P160" s="1" t="s">
        <v>530</v>
      </c>
      <c r="Q160" s="2" t="s">
        <v>531</v>
      </c>
      <c r="R160" s="8">
        <f>IF(P160&gt;1,(Q160/P160)*100,0)</f>
        <v>44.835414301929625</v>
      </c>
    </row>
    <row r="161" spans="1:18" x14ac:dyDescent="0.25">
      <c r="A161" s="1" t="s">
        <v>532</v>
      </c>
      <c r="B161" s="7">
        <f>2023-YEAR(A161)</f>
        <v>25</v>
      </c>
      <c r="C161" s="1" t="s">
        <v>36</v>
      </c>
      <c r="D161" s="1" t="s">
        <v>25</v>
      </c>
      <c r="E161" s="1" t="s">
        <v>148</v>
      </c>
      <c r="F161" s="1" t="s">
        <v>149</v>
      </c>
      <c r="G161" s="7" t="str">
        <f>CONCATENATE(E161,",",F161,",","BRASIL")</f>
        <v>PORTO UNIAO,SC,BRASIL</v>
      </c>
      <c r="H161" s="1"/>
      <c r="I161" s="5" t="s">
        <v>54</v>
      </c>
      <c r="J161" s="1" t="s">
        <v>261</v>
      </c>
      <c r="K161" s="1" t="s">
        <v>83</v>
      </c>
      <c r="L161" s="1" t="s">
        <v>68</v>
      </c>
      <c r="M161" s="1" t="s">
        <v>19</v>
      </c>
      <c r="N161" s="1" t="s">
        <v>20</v>
      </c>
      <c r="O161" s="1" t="s">
        <v>33</v>
      </c>
      <c r="P161" s="1" t="s">
        <v>262</v>
      </c>
      <c r="Q161" s="2" t="s">
        <v>188</v>
      </c>
      <c r="R161" s="8">
        <f>IF(P161&gt;1,(Q161/P161)*100,0)</f>
        <v>15.384615384615385</v>
      </c>
    </row>
    <row r="162" spans="1:18" x14ac:dyDescent="0.25">
      <c r="A162" s="1" t="s">
        <v>533</v>
      </c>
      <c r="B162" s="7">
        <f>2023-YEAR(A162)</f>
        <v>19</v>
      </c>
      <c r="C162" s="1" t="s">
        <v>12</v>
      </c>
      <c r="D162" s="1" t="s">
        <v>25</v>
      </c>
      <c r="E162" s="1" t="s">
        <v>86</v>
      </c>
      <c r="F162" s="1" t="s">
        <v>15</v>
      </c>
      <c r="G162" s="7" t="str">
        <f>CONCATENATE(E162,",",F162,",","BRASIL")</f>
        <v>CAMPO MOURÃO,PR,BRASIL</v>
      </c>
      <c r="H162" s="1"/>
      <c r="I162" s="5" t="s">
        <v>86</v>
      </c>
      <c r="J162" s="1" t="s">
        <v>73</v>
      </c>
      <c r="K162" s="1" t="s">
        <v>30</v>
      </c>
      <c r="L162" s="1" t="s">
        <v>68</v>
      </c>
      <c r="M162" s="1" t="s">
        <v>19</v>
      </c>
      <c r="N162" s="1" t="s">
        <v>20</v>
      </c>
      <c r="O162" s="1" t="s">
        <v>21</v>
      </c>
      <c r="P162" s="1" t="s">
        <v>74</v>
      </c>
      <c r="Q162" s="2" t="s">
        <v>45</v>
      </c>
      <c r="R162" s="8">
        <f>IF(P162&gt;1,(Q162/P162)*100,0)</f>
        <v>0</v>
      </c>
    </row>
    <row r="163" spans="1:18" x14ac:dyDescent="0.25">
      <c r="A163" s="1" t="s">
        <v>534</v>
      </c>
      <c r="B163" s="7">
        <f>2023-YEAR(A163)</f>
        <v>25</v>
      </c>
      <c r="C163" s="1" t="s">
        <v>12</v>
      </c>
      <c r="D163" s="1" t="s">
        <v>25</v>
      </c>
      <c r="E163" s="1" t="s">
        <v>66</v>
      </c>
      <c r="F163" s="1" t="s">
        <v>15</v>
      </c>
      <c r="G163" s="7" t="str">
        <f>CONCATENATE(E163,",",F163,",","BRASIL")</f>
        <v>APUCARANA,PR,BRASIL</v>
      </c>
      <c r="H163" s="1"/>
      <c r="I163" s="5" t="s">
        <v>66</v>
      </c>
      <c r="J163" s="1" t="s">
        <v>439</v>
      </c>
      <c r="K163" s="1" t="s">
        <v>83</v>
      </c>
      <c r="L163" s="1" t="s">
        <v>18</v>
      </c>
      <c r="M163" s="1" t="s">
        <v>19</v>
      </c>
      <c r="N163" s="1" t="s">
        <v>20</v>
      </c>
      <c r="O163" s="1" t="s">
        <v>21</v>
      </c>
      <c r="P163" s="1" t="s">
        <v>233</v>
      </c>
      <c r="Q163" s="2" t="s">
        <v>535</v>
      </c>
      <c r="R163" s="8">
        <f>IF(P163&gt;1,(Q163/P163)*100,0)</f>
        <v>38.153846153846153</v>
      </c>
    </row>
    <row r="164" spans="1:18" x14ac:dyDescent="0.25">
      <c r="A164" s="1" t="s">
        <v>540</v>
      </c>
      <c r="B164" s="7">
        <f>2023-YEAR(A164)</f>
        <v>34</v>
      </c>
      <c r="C164" s="1" t="s">
        <v>36</v>
      </c>
      <c r="D164" s="1" t="s">
        <v>25</v>
      </c>
      <c r="E164" s="1" t="s">
        <v>116</v>
      </c>
      <c r="F164" s="1" t="s">
        <v>15</v>
      </c>
      <c r="G164" s="7" t="str">
        <f>CONCATENATE(E164,",",F164,",","BRASIL")</f>
        <v>ARAPONGAS,PR,BRASIL</v>
      </c>
      <c r="H164" s="1"/>
      <c r="I164" s="5" t="s">
        <v>66</v>
      </c>
      <c r="J164" s="1" t="s">
        <v>541</v>
      </c>
      <c r="K164" s="1" t="s">
        <v>17</v>
      </c>
      <c r="L164" s="1" t="s">
        <v>68</v>
      </c>
      <c r="M164" s="1" t="s">
        <v>19</v>
      </c>
      <c r="N164" s="1" t="s">
        <v>20</v>
      </c>
      <c r="O164" s="1" t="s">
        <v>21</v>
      </c>
      <c r="P164" s="1" t="s">
        <v>27</v>
      </c>
      <c r="Q164" s="2" t="s">
        <v>542</v>
      </c>
      <c r="R164" s="8">
        <f>IF(P164&gt;1,(Q164/P164)*100,0)</f>
        <v>46</v>
      </c>
    </row>
    <row r="165" spans="1:18" x14ac:dyDescent="0.25">
      <c r="A165" s="1" t="s">
        <v>544</v>
      </c>
      <c r="B165" s="7">
        <f>2023-YEAR(A165)</f>
        <v>27</v>
      </c>
      <c r="C165" s="1" t="s">
        <v>36</v>
      </c>
      <c r="D165" s="1" t="s">
        <v>25</v>
      </c>
      <c r="E165" s="1" t="s">
        <v>60</v>
      </c>
      <c r="F165" s="1" t="s">
        <v>15</v>
      </c>
      <c r="G165" s="7" t="str">
        <f>CONCATENATE(E165,",",F165,",","BRASIL")</f>
        <v>SAO JOSE DOS PINHAIS,PR,BRASIL</v>
      </c>
      <c r="H165" s="1"/>
      <c r="I165" s="5" t="s">
        <v>2164</v>
      </c>
      <c r="J165" s="1" t="s">
        <v>61</v>
      </c>
      <c r="K165" s="1" t="s">
        <v>30</v>
      </c>
      <c r="L165" s="1" t="s">
        <v>18</v>
      </c>
      <c r="M165" s="1" t="s">
        <v>19</v>
      </c>
      <c r="N165" s="1" t="s">
        <v>62</v>
      </c>
      <c r="O165" s="1" t="s">
        <v>33</v>
      </c>
      <c r="P165" s="1" t="s">
        <v>63</v>
      </c>
      <c r="Q165" s="2" t="s">
        <v>45</v>
      </c>
      <c r="R165" s="8">
        <f>IF(P165&gt;1,(Q165/P165)*100,0)</f>
        <v>0</v>
      </c>
    </row>
    <row r="166" spans="1:18" x14ac:dyDescent="0.25">
      <c r="A166" s="1" t="s">
        <v>545</v>
      </c>
      <c r="B166" s="7">
        <f>2023-YEAR(A166)</f>
        <v>29</v>
      </c>
      <c r="C166" s="1" t="s">
        <v>12</v>
      </c>
      <c r="D166" s="1" t="s">
        <v>59</v>
      </c>
      <c r="E166" s="1" t="s">
        <v>60</v>
      </c>
      <c r="F166" s="1" t="s">
        <v>15</v>
      </c>
      <c r="G166" s="7" t="str">
        <f>CONCATENATE(E166,",",F166,",","BRASIL")</f>
        <v>SAO JOSE DOS PINHAIS,PR,BRASIL</v>
      </c>
      <c r="H166" s="1"/>
      <c r="I166" s="5" t="s">
        <v>2164</v>
      </c>
      <c r="J166" s="1" t="s">
        <v>61</v>
      </c>
      <c r="K166" s="1" t="s">
        <v>30</v>
      </c>
      <c r="L166" s="1" t="s">
        <v>18</v>
      </c>
      <c r="M166" s="1" t="s">
        <v>19</v>
      </c>
      <c r="N166" s="1" t="s">
        <v>62</v>
      </c>
      <c r="O166" s="1" t="s">
        <v>33</v>
      </c>
      <c r="P166" s="1" t="s">
        <v>63</v>
      </c>
      <c r="Q166" s="2" t="s">
        <v>45</v>
      </c>
      <c r="R166" s="8">
        <f>IF(P166&gt;1,(Q166/P166)*100,0)</f>
        <v>0</v>
      </c>
    </row>
    <row r="167" spans="1:18" x14ac:dyDescent="0.25">
      <c r="A167" s="1" t="s">
        <v>546</v>
      </c>
      <c r="B167" s="7">
        <f>2023-YEAR(A167)</f>
        <v>24</v>
      </c>
      <c r="C167" s="1" t="s">
        <v>12</v>
      </c>
      <c r="D167" s="1" t="s">
        <v>25</v>
      </c>
      <c r="E167" s="1" t="s">
        <v>51</v>
      </c>
      <c r="F167" s="1" t="s">
        <v>15</v>
      </c>
      <c r="G167" s="7" t="str">
        <f>CONCATENATE(E167,",",F167,",","BRASIL")</f>
        <v>PARANAVAÍ,PR,BRASIL</v>
      </c>
      <c r="H167" s="1"/>
      <c r="I167" s="5" t="s">
        <v>2163</v>
      </c>
      <c r="J167" s="1" t="s">
        <v>254</v>
      </c>
      <c r="K167" s="1" t="s">
        <v>30</v>
      </c>
      <c r="L167" s="1" t="s">
        <v>68</v>
      </c>
      <c r="M167" s="1" t="s">
        <v>19</v>
      </c>
      <c r="N167" s="1" t="s">
        <v>20</v>
      </c>
      <c r="O167" s="1" t="s">
        <v>33</v>
      </c>
      <c r="P167" s="1" t="s">
        <v>105</v>
      </c>
      <c r="Q167" s="2" t="s">
        <v>45</v>
      </c>
      <c r="R167" s="8">
        <f>IF(P167&gt;1,(Q167/P167)*100,0)</f>
        <v>0</v>
      </c>
    </row>
    <row r="168" spans="1:18" x14ac:dyDescent="0.25">
      <c r="A168" s="1" t="s">
        <v>547</v>
      </c>
      <c r="B168" s="7">
        <f>2023-YEAR(A168)</f>
        <v>19</v>
      </c>
      <c r="C168" s="1" t="s">
        <v>36</v>
      </c>
      <c r="D168" s="1" t="s">
        <v>25</v>
      </c>
      <c r="E168" s="1" t="s">
        <v>548</v>
      </c>
      <c r="F168" s="1" t="s">
        <v>15</v>
      </c>
      <c r="G168" s="7" t="str">
        <f>CONCATENATE(E168,",",F168,",","BRASIL")</f>
        <v>MARILANDIA DO SUL,PR,BRASIL</v>
      </c>
      <c r="H168" s="1"/>
      <c r="I168" s="5" t="s">
        <v>66</v>
      </c>
      <c r="J168" s="1" t="s">
        <v>155</v>
      </c>
      <c r="K168" s="1" t="s">
        <v>30</v>
      </c>
      <c r="L168" s="1" t="s">
        <v>68</v>
      </c>
      <c r="M168" s="1" t="s">
        <v>19</v>
      </c>
      <c r="N168" s="1" t="s">
        <v>20</v>
      </c>
      <c r="O168" s="1" t="s">
        <v>21</v>
      </c>
      <c r="P168" s="1" t="s">
        <v>27</v>
      </c>
      <c r="Q168" s="2" t="s">
        <v>84</v>
      </c>
      <c r="R168" s="8">
        <f>IF(P168&gt;1,(Q168/P168)*100,0)</f>
        <v>20</v>
      </c>
    </row>
    <row r="169" spans="1:18" x14ac:dyDescent="0.25">
      <c r="A169" s="1" t="s">
        <v>549</v>
      </c>
      <c r="B169" s="7">
        <f>2023-YEAR(A169)</f>
        <v>20</v>
      </c>
      <c r="C169" s="1" t="s">
        <v>36</v>
      </c>
      <c r="D169" s="1" t="s">
        <v>25</v>
      </c>
      <c r="E169" s="1" t="s">
        <v>51</v>
      </c>
      <c r="F169" s="1" t="s">
        <v>15</v>
      </c>
      <c r="G169" s="7" t="str">
        <f>CONCATENATE(E169,",",F169,",","BRASIL")</f>
        <v>PARANAVAÍ,PR,BRASIL</v>
      </c>
      <c r="H169" s="1"/>
      <c r="I169" s="5" t="s">
        <v>2163</v>
      </c>
      <c r="J169" s="1" t="s">
        <v>250</v>
      </c>
      <c r="K169" s="1" t="s">
        <v>30</v>
      </c>
      <c r="L169" s="1" t="s">
        <v>68</v>
      </c>
      <c r="M169" s="1" t="s">
        <v>19</v>
      </c>
      <c r="N169" s="1" t="s">
        <v>20</v>
      </c>
      <c r="O169" s="1" t="s">
        <v>21</v>
      </c>
      <c r="P169" s="1" t="s">
        <v>251</v>
      </c>
      <c r="Q169" s="2" t="s">
        <v>45</v>
      </c>
      <c r="R169" s="8">
        <f>IF(P169&gt;1,(Q169/P169)*100,0)</f>
        <v>0</v>
      </c>
    </row>
    <row r="170" spans="1:18" x14ac:dyDescent="0.25">
      <c r="A170" s="1" t="s">
        <v>550</v>
      </c>
      <c r="B170" s="7">
        <f>2023-YEAR(A170)</f>
        <v>23</v>
      </c>
      <c r="C170" s="1" t="s">
        <v>36</v>
      </c>
      <c r="D170" s="1" t="s">
        <v>25</v>
      </c>
      <c r="E170" s="1" t="s">
        <v>28</v>
      </c>
      <c r="F170" s="1" t="s">
        <v>15</v>
      </c>
      <c r="G170" s="7" t="str">
        <f>CONCATENATE(E170,",",F170,",","BRASIL")</f>
        <v>CURITIBA,PR,BRASIL</v>
      </c>
      <c r="H170" s="1"/>
      <c r="I170" s="5" t="s">
        <v>2162</v>
      </c>
      <c r="J170" s="1" t="s">
        <v>42</v>
      </c>
      <c r="K170" s="1" t="s">
        <v>17</v>
      </c>
      <c r="L170" s="1" t="s">
        <v>43</v>
      </c>
      <c r="M170" s="1" t="s">
        <v>19</v>
      </c>
      <c r="N170" s="1" t="s">
        <v>20</v>
      </c>
      <c r="O170" s="1" t="s">
        <v>33</v>
      </c>
      <c r="P170" s="1" t="s">
        <v>551</v>
      </c>
      <c r="Q170" s="2" t="s">
        <v>552</v>
      </c>
      <c r="R170" s="8">
        <f>IF(P170&gt;1,(Q170/P170)*100,0)</f>
        <v>44.764237599510103</v>
      </c>
    </row>
    <row r="171" spans="1:18" x14ac:dyDescent="0.25">
      <c r="A171" s="1" t="s">
        <v>553</v>
      </c>
      <c r="B171" s="7">
        <f>2023-YEAR(A171)</f>
        <v>33</v>
      </c>
      <c r="C171" s="1" t="s">
        <v>36</v>
      </c>
      <c r="D171" s="1" t="s">
        <v>13</v>
      </c>
      <c r="E171" s="1" t="s">
        <v>86</v>
      </c>
      <c r="F171" s="1" t="s">
        <v>15</v>
      </c>
      <c r="G171" s="7" t="str">
        <f>CONCATENATE(E171,",",F171,",","BRASIL")</f>
        <v>CAMPO MOURÃO,PR,BRASIL</v>
      </c>
      <c r="H171" s="1"/>
      <c r="I171" s="5" t="s">
        <v>86</v>
      </c>
      <c r="J171" s="1" t="s">
        <v>98</v>
      </c>
      <c r="K171" s="1" t="s">
        <v>30</v>
      </c>
      <c r="L171" s="1" t="s">
        <v>68</v>
      </c>
      <c r="M171" s="1" t="s">
        <v>19</v>
      </c>
      <c r="N171" s="1" t="s">
        <v>20</v>
      </c>
      <c r="O171" s="1" t="s">
        <v>33</v>
      </c>
      <c r="P171" s="1" t="s">
        <v>283</v>
      </c>
      <c r="Q171" s="2" t="s">
        <v>45</v>
      </c>
      <c r="R171" s="8">
        <f>IF(P171&gt;1,(Q171/P171)*100,0)</f>
        <v>0</v>
      </c>
    </row>
    <row r="172" spans="1:18" x14ac:dyDescent="0.25">
      <c r="A172" s="1" t="s">
        <v>554</v>
      </c>
      <c r="B172" s="7">
        <f>2023-YEAR(A172)</f>
        <v>27</v>
      </c>
      <c r="C172" s="1" t="s">
        <v>12</v>
      </c>
      <c r="D172" s="1" t="s">
        <v>25</v>
      </c>
      <c r="E172" s="1" t="s">
        <v>54</v>
      </c>
      <c r="F172" s="1" t="s">
        <v>15</v>
      </c>
      <c r="G172" s="7" t="str">
        <f>CONCATENATE(E172,",",F172,",","BRASIL")</f>
        <v>UNIÃO DA VITÓRIA,PR,BRASIL</v>
      </c>
      <c r="H172" s="1"/>
      <c r="I172" s="5" t="s">
        <v>54</v>
      </c>
      <c r="J172" s="1" t="s">
        <v>90</v>
      </c>
      <c r="K172" s="1" t="s">
        <v>83</v>
      </c>
      <c r="L172" s="1" t="s">
        <v>68</v>
      </c>
      <c r="M172" s="1" t="s">
        <v>19</v>
      </c>
      <c r="N172" s="1" t="s">
        <v>20</v>
      </c>
      <c r="O172" s="1" t="s">
        <v>33</v>
      </c>
      <c r="P172" s="1" t="s">
        <v>91</v>
      </c>
      <c r="Q172" s="2" t="s">
        <v>84</v>
      </c>
      <c r="R172" s="8">
        <f>IF(P172&gt;1,(Q172/P172)*100,0)</f>
        <v>17.699115044247787</v>
      </c>
    </row>
    <row r="173" spans="1:18" x14ac:dyDescent="0.25">
      <c r="A173" s="1" t="s">
        <v>555</v>
      </c>
      <c r="B173" s="7">
        <f>2023-YEAR(A173)</f>
        <v>21</v>
      </c>
      <c r="C173" s="1" t="s">
        <v>36</v>
      </c>
      <c r="D173" s="1" t="s">
        <v>25</v>
      </c>
      <c r="E173" s="1" t="s">
        <v>557</v>
      </c>
      <c r="F173" s="1" t="s">
        <v>15</v>
      </c>
      <c r="G173" s="7" t="str">
        <f>CONCATENATE(E173,",",F173,",","BRASIL")</f>
        <v>IRETAMA,PR,BRASIL</v>
      </c>
      <c r="H173" s="1"/>
      <c r="I173" s="5" t="s">
        <v>86</v>
      </c>
      <c r="J173" s="1" t="s">
        <v>250</v>
      </c>
      <c r="K173" s="1" t="s">
        <v>30</v>
      </c>
      <c r="L173" s="1" t="s">
        <v>68</v>
      </c>
      <c r="M173" s="1" t="s">
        <v>19</v>
      </c>
      <c r="N173" s="1" t="s">
        <v>20</v>
      </c>
      <c r="O173" s="1" t="s">
        <v>33</v>
      </c>
      <c r="P173" s="1" t="s">
        <v>380</v>
      </c>
      <c r="Q173" s="2" t="s">
        <v>101</v>
      </c>
      <c r="R173" s="8">
        <f>IF(P173&gt;1,(Q173/P173)*100,0)</f>
        <v>13.953488372093023</v>
      </c>
    </row>
    <row r="174" spans="1:18" x14ac:dyDescent="0.25">
      <c r="A174" s="1" t="s">
        <v>558</v>
      </c>
      <c r="B174" s="7">
        <f>2023-YEAR(A174)</f>
        <v>22</v>
      </c>
      <c r="C174" s="1" t="s">
        <v>36</v>
      </c>
      <c r="D174" s="1" t="s">
        <v>65</v>
      </c>
      <c r="E174" s="1" t="s">
        <v>28</v>
      </c>
      <c r="F174" s="1" t="s">
        <v>15</v>
      </c>
      <c r="G174" s="7" t="str">
        <f>CONCATENATE(E174,",",F174,",","BRASIL")</f>
        <v>CURITIBA,PR,BRASIL</v>
      </c>
      <c r="H174" s="1"/>
      <c r="I174" s="5" t="s">
        <v>2161</v>
      </c>
      <c r="J174" s="1" t="s">
        <v>559</v>
      </c>
      <c r="K174" s="1" t="s">
        <v>30</v>
      </c>
      <c r="L174" s="1" t="s">
        <v>43</v>
      </c>
      <c r="M174" s="1" t="s">
        <v>19</v>
      </c>
      <c r="N174" s="1" t="s">
        <v>20</v>
      </c>
      <c r="O174" s="1" t="s">
        <v>21</v>
      </c>
      <c r="P174" s="1" t="s">
        <v>560</v>
      </c>
      <c r="Q174" s="2" t="s">
        <v>338</v>
      </c>
      <c r="R174" s="8">
        <f>IF(P174&gt;1,(Q174/P174)*100,0)</f>
        <v>1.1214953271028036</v>
      </c>
    </row>
    <row r="175" spans="1:18" x14ac:dyDescent="0.25">
      <c r="A175" s="1" t="s">
        <v>561</v>
      </c>
      <c r="B175" s="7">
        <f>2023-YEAR(A175)</f>
        <v>50</v>
      </c>
      <c r="C175" s="1" t="s">
        <v>36</v>
      </c>
      <c r="D175" s="1" t="s">
        <v>25</v>
      </c>
      <c r="E175" s="1" t="s">
        <v>54</v>
      </c>
      <c r="F175" s="1" t="s">
        <v>15</v>
      </c>
      <c r="G175" s="7" t="str">
        <f>CONCATENATE(E175,",",F175,",","BRASIL")</f>
        <v>UNIÃO DA VITÓRIA,PR,BRASIL</v>
      </c>
      <c r="H175" s="1"/>
      <c r="I175" s="5" t="s">
        <v>54</v>
      </c>
      <c r="J175" s="1" t="s">
        <v>55</v>
      </c>
      <c r="K175" s="1" t="s">
        <v>30</v>
      </c>
      <c r="L175" s="1" t="s">
        <v>31</v>
      </c>
      <c r="M175" s="1" t="s">
        <v>19</v>
      </c>
      <c r="N175" s="1" t="s">
        <v>20</v>
      </c>
      <c r="O175" s="1" t="s">
        <v>33</v>
      </c>
      <c r="P175" s="1" t="s">
        <v>56</v>
      </c>
      <c r="Q175" s="2" t="s">
        <v>84</v>
      </c>
      <c r="R175" s="8">
        <f>IF(P175&gt;1,(Q175/P175)*100,0)</f>
        <v>19.047619047619047</v>
      </c>
    </row>
    <row r="176" spans="1:18" x14ac:dyDescent="0.25">
      <c r="A176" s="1" t="s">
        <v>563</v>
      </c>
      <c r="B176" s="7">
        <f>2023-YEAR(A176)</f>
        <v>26</v>
      </c>
      <c r="C176" s="1" t="s">
        <v>12</v>
      </c>
      <c r="D176" s="1" t="s">
        <v>13</v>
      </c>
      <c r="E176" s="1" t="s">
        <v>66</v>
      </c>
      <c r="F176" s="1" t="s">
        <v>15</v>
      </c>
      <c r="G176" s="7" t="str">
        <f>CONCATENATE(E176,",",F176,",","BRASIL")</f>
        <v>APUCARANA,PR,BRASIL</v>
      </c>
      <c r="H176" s="1"/>
      <c r="I176" s="5" t="s">
        <v>66</v>
      </c>
      <c r="J176" s="1" t="s">
        <v>67</v>
      </c>
      <c r="K176" s="1" t="s">
        <v>30</v>
      </c>
      <c r="L176" s="1" t="s">
        <v>68</v>
      </c>
      <c r="M176" s="1" t="s">
        <v>19</v>
      </c>
      <c r="N176" s="1" t="s">
        <v>20</v>
      </c>
      <c r="O176" s="1" t="s">
        <v>21</v>
      </c>
      <c r="P176" s="1" t="s">
        <v>69</v>
      </c>
      <c r="Q176" s="2" t="s">
        <v>45</v>
      </c>
      <c r="R176" s="8">
        <f>IF(P176&gt;1,(Q176/P176)*100,0)</f>
        <v>0</v>
      </c>
    </row>
    <row r="177" spans="1:18" x14ac:dyDescent="0.25">
      <c r="A177" s="1" t="s">
        <v>564</v>
      </c>
      <c r="B177" s="7">
        <f>2023-YEAR(A177)</f>
        <v>33</v>
      </c>
      <c r="C177" s="1" t="s">
        <v>36</v>
      </c>
      <c r="D177" s="1" t="s">
        <v>25</v>
      </c>
      <c r="E177" s="1" t="s">
        <v>148</v>
      </c>
      <c r="F177" s="1" t="s">
        <v>149</v>
      </c>
      <c r="G177" s="7" t="str">
        <f>CONCATENATE(E177,",",F177,",","BRASIL")</f>
        <v>PORTO UNIAO,SC,BRASIL</v>
      </c>
      <c r="H177" s="1"/>
      <c r="I177" s="5" t="s">
        <v>54</v>
      </c>
      <c r="J177" s="1" t="s">
        <v>505</v>
      </c>
      <c r="K177" s="1" t="s">
        <v>83</v>
      </c>
      <c r="L177" s="1" t="s">
        <v>68</v>
      </c>
      <c r="M177" s="1" t="s">
        <v>19</v>
      </c>
      <c r="N177" s="1" t="s">
        <v>32</v>
      </c>
      <c r="O177" s="1" t="s">
        <v>123</v>
      </c>
      <c r="P177" s="1" t="s">
        <v>565</v>
      </c>
      <c r="Q177" s="2" t="s">
        <v>566</v>
      </c>
      <c r="R177" s="8">
        <f>IF(P177&gt;1,(Q177/P177)*100,0)</f>
        <v>33.426443202979513</v>
      </c>
    </row>
    <row r="178" spans="1:18" x14ac:dyDescent="0.25">
      <c r="A178" s="1" t="s">
        <v>567</v>
      </c>
      <c r="B178" s="7">
        <f>2023-YEAR(A178)</f>
        <v>19</v>
      </c>
      <c r="C178" s="1" t="s">
        <v>12</v>
      </c>
      <c r="D178" s="1" t="s">
        <v>25</v>
      </c>
      <c r="E178" s="1" t="s">
        <v>411</v>
      </c>
      <c r="F178" s="1" t="s">
        <v>130</v>
      </c>
      <c r="G178" s="7" t="str">
        <f>CONCATENATE(E178,",",F178,",","BRASIL")</f>
        <v>JUNDIAI,SP,BRASIL</v>
      </c>
      <c r="H178" s="1"/>
      <c r="I178" s="5" t="s">
        <v>66</v>
      </c>
      <c r="J178" s="1" t="s">
        <v>98</v>
      </c>
      <c r="K178" s="1" t="s">
        <v>30</v>
      </c>
      <c r="L178" s="1" t="s">
        <v>68</v>
      </c>
      <c r="M178" s="1" t="s">
        <v>19</v>
      </c>
      <c r="N178" s="1" t="s">
        <v>32</v>
      </c>
      <c r="O178" s="1" t="s">
        <v>21</v>
      </c>
      <c r="P178" s="1" t="s">
        <v>69</v>
      </c>
      <c r="Q178" s="2" t="s">
        <v>568</v>
      </c>
      <c r="R178" s="8">
        <f>IF(P178&gt;1,(Q178/P178)*100,0)</f>
        <v>23.129251700680271</v>
      </c>
    </row>
    <row r="179" spans="1:18" x14ac:dyDescent="0.25">
      <c r="A179" s="1" t="s">
        <v>571</v>
      </c>
      <c r="B179" s="7">
        <f>2023-YEAR(A179)</f>
        <v>31</v>
      </c>
      <c r="C179" s="1" t="s">
        <v>12</v>
      </c>
      <c r="D179" s="1" t="s">
        <v>25</v>
      </c>
      <c r="E179" s="1" t="s">
        <v>28</v>
      </c>
      <c r="F179" s="1" t="s">
        <v>15</v>
      </c>
      <c r="G179" s="7" t="str">
        <f>CONCATENATE(E179,",",F179,",","BRASIL")</f>
        <v>CURITIBA,PR,BRASIL</v>
      </c>
      <c r="H179" s="1"/>
      <c r="I179" s="5" t="s">
        <v>2161</v>
      </c>
      <c r="J179" s="1" t="s">
        <v>368</v>
      </c>
      <c r="K179" s="1" t="s">
        <v>30</v>
      </c>
      <c r="L179" s="1" t="s">
        <v>68</v>
      </c>
      <c r="M179" s="1" t="s">
        <v>19</v>
      </c>
      <c r="N179" s="1" t="s">
        <v>20</v>
      </c>
      <c r="O179" s="1" t="s">
        <v>123</v>
      </c>
      <c r="P179" s="1" t="s">
        <v>369</v>
      </c>
      <c r="Q179" s="2" t="s">
        <v>572</v>
      </c>
      <c r="R179" s="8">
        <f>IF(P179&gt;1,(Q179/P179)*100,0)</f>
        <v>32.428801719505643</v>
      </c>
    </row>
    <row r="180" spans="1:18" x14ac:dyDescent="0.25">
      <c r="A180" s="1" t="s">
        <v>573</v>
      </c>
      <c r="B180" s="7">
        <f>2023-YEAR(A180)</f>
        <v>25</v>
      </c>
      <c r="C180" s="1" t="s">
        <v>12</v>
      </c>
      <c r="D180" s="1" t="s">
        <v>13</v>
      </c>
      <c r="E180" s="1" t="s">
        <v>574</v>
      </c>
      <c r="F180" s="1" t="s">
        <v>15</v>
      </c>
      <c r="G180" s="7" t="str">
        <f>CONCATENATE(E180,",",F180,",","BRASIL")</f>
        <v>TERRA BOA,PR,BRASIL</v>
      </c>
      <c r="H180" s="1"/>
      <c r="I180" s="5" t="s">
        <v>86</v>
      </c>
      <c r="J180" s="1" t="s">
        <v>67</v>
      </c>
      <c r="K180" s="1" t="s">
        <v>30</v>
      </c>
      <c r="L180" s="1" t="s">
        <v>68</v>
      </c>
      <c r="M180" s="1" t="s">
        <v>19</v>
      </c>
      <c r="N180" s="1" t="s">
        <v>20</v>
      </c>
      <c r="O180" s="1" t="s">
        <v>33</v>
      </c>
      <c r="P180" s="1" t="s">
        <v>125</v>
      </c>
      <c r="Q180" s="2" t="s">
        <v>45</v>
      </c>
      <c r="R180" s="8">
        <f>IF(P180&gt;1,(Q180/P180)*100,0)</f>
        <v>0</v>
      </c>
    </row>
    <row r="181" spans="1:18" x14ac:dyDescent="0.25">
      <c r="A181" s="1" t="s">
        <v>575</v>
      </c>
      <c r="B181" s="7">
        <f>2023-YEAR(A181)</f>
        <v>22</v>
      </c>
      <c r="C181" s="1" t="s">
        <v>36</v>
      </c>
      <c r="D181" s="1" t="s">
        <v>25</v>
      </c>
      <c r="E181" s="1" t="s">
        <v>47</v>
      </c>
      <c r="F181" s="1" t="s">
        <v>15</v>
      </c>
      <c r="G181" s="7" t="str">
        <f>CONCATENATE(E181,",",F181,",","BRASIL")</f>
        <v>PARANAGUÁ,PR,BRASIL</v>
      </c>
      <c r="H181" s="1"/>
      <c r="I181" s="5" t="s">
        <v>47</v>
      </c>
      <c r="J181" s="1" t="s">
        <v>113</v>
      </c>
      <c r="K181" s="1" t="s">
        <v>30</v>
      </c>
      <c r="L181" s="1" t="s">
        <v>43</v>
      </c>
      <c r="M181" s="1" t="s">
        <v>19</v>
      </c>
      <c r="N181" s="1" t="s">
        <v>20</v>
      </c>
      <c r="O181" s="1" t="s">
        <v>33</v>
      </c>
      <c r="P181" s="1" t="s">
        <v>114</v>
      </c>
      <c r="Q181" s="2" t="s">
        <v>360</v>
      </c>
      <c r="R181" s="8">
        <f>IF(P181&gt;1,(Q181/P181)*100,0)</f>
        <v>5.383848454636091</v>
      </c>
    </row>
    <row r="182" spans="1:18" x14ac:dyDescent="0.25">
      <c r="A182" s="1" t="s">
        <v>576</v>
      </c>
      <c r="B182" s="7">
        <f>2023-YEAR(A182)</f>
        <v>24</v>
      </c>
      <c r="C182" s="1" t="s">
        <v>12</v>
      </c>
      <c r="D182" s="1" t="s">
        <v>13</v>
      </c>
      <c r="E182" s="1" t="s">
        <v>51</v>
      </c>
      <c r="F182" s="1" t="s">
        <v>15</v>
      </c>
      <c r="G182" s="7" t="str">
        <f>CONCATENATE(E182,",",F182,",","BRASIL")</f>
        <v>PARANAVAÍ,PR,BRASIL</v>
      </c>
      <c r="H182" s="1"/>
      <c r="I182" s="5" t="s">
        <v>2163</v>
      </c>
      <c r="J182" s="1" t="s">
        <v>103</v>
      </c>
      <c r="K182" s="1" t="s">
        <v>30</v>
      </c>
      <c r="L182" s="1" t="s">
        <v>68</v>
      </c>
      <c r="M182" s="1" t="s">
        <v>19</v>
      </c>
      <c r="N182" s="1" t="s">
        <v>20</v>
      </c>
      <c r="O182" s="1" t="s">
        <v>33</v>
      </c>
      <c r="P182" s="1" t="s">
        <v>161</v>
      </c>
      <c r="Q182" s="2" t="s">
        <v>45</v>
      </c>
      <c r="R182" s="8">
        <f>IF(P182&gt;1,(Q182/P182)*100,0)</f>
        <v>0</v>
      </c>
    </row>
    <row r="183" spans="1:18" x14ac:dyDescent="0.25">
      <c r="A183" s="1" t="s">
        <v>579</v>
      </c>
      <c r="B183" s="7">
        <f>2023-YEAR(A183)</f>
        <v>29</v>
      </c>
      <c r="C183" s="1" t="s">
        <v>36</v>
      </c>
      <c r="D183" s="1" t="s">
        <v>25</v>
      </c>
      <c r="E183" s="1" t="s">
        <v>54</v>
      </c>
      <c r="F183" s="1" t="s">
        <v>15</v>
      </c>
      <c r="G183" s="7" t="str">
        <f>CONCATENATE(E183,",",F183,",","BRASIL")</f>
        <v>UNIÃO DA VITÓRIA,PR,BRASIL</v>
      </c>
      <c r="H183" s="1"/>
      <c r="I183" s="5" t="s">
        <v>54</v>
      </c>
      <c r="J183" s="1" t="s">
        <v>580</v>
      </c>
      <c r="K183" s="1" t="s">
        <v>38</v>
      </c>
      <c r="L183" s="1" t="s">
        <v>68</v>
      </c>
      <c r="M183" s="1" t="s">
        <v>19</v>
      </c>
      <c r="N183" s="1" t="s">
        <v>20</v>
      </c>
      <c r="O183" s="1" t="s">
        <v>33</v>
      </c>
      <c r="P183" s="1">
        <v>3200</v>
      </c>
      <c r="Q183" s="2" t="s">
        <v>45</v>
      </c>
      <c r="R183" s="8">
        <f>IF(P183&gt;1,(Q183/P183)*100,0)</f>
        <v>0</v>
      </c>
    </row>
    <row r="184" spans="1:18" x14ac:dyDescent="0.25">
      <c r="A184" s="1" t="s">
        <v>581</v>
      </c>
      <c r="B184" s="7">
        <f>2023-YEAR(A184)</f>
        <v>34</v>
      </c>
      <c r="C184" s="1" t="s">
        <v>12</v>
      </c>
      <c r="D184" s="1" t="s">
        <v>13</v>
      </c>
      <c r="E184" s="1" t="s">
        <v>172</v>
      </c>
      <c r="F184" s="1" t="s">
        <v>15</v>
      </c>
      <c r="G184" s="7" t="str">
        <f>CONCATENATE(E184,",",F184,",","BRASIL")</f>
        <v>COLOMBO,PR,BRASIL</v>
      </c>
      <c r="H184" s="1"/>
      <c r="I184" s="5" t="s">
        <v>2162</v>
      </c>
      <c r="J184" s="1" t="s">
        <v>238</v>
      </c>
      <c r="K184" s="1" t="s">
        <v>30</v>
      </c>
      <c r="L184" s="1" t="s">
        <v>68</v>
      </c>
      <c r="M184" s="1" t="s">
        <v>19</v>
      </c>
      <c r="N184" s="1" t="s">
        <v>20</v>
      </c>
      <c r="O184" s="1" t="s">
        <v>123</v>
      </c>
      <c r="P184" s="1" t="s">
        <v>418</v>
      </c>
      <c r="Q184" s="2" t="s">
        <v>582</v>
      </c>
      <c r="R184" s="8">
        <f>IF(P184&gt;1,(Q184/P184)*100,0)</f>
        <v>12.434691745036574</v>
      </c>
    </row>
    <row r="185" spans="1:18" x14ac:dyDescent="0.25">
      <c r="A185" s="1" t="s">
        <v>585</v>
      </c>
      <c r="B185" s="7">
        <f>2023-YEAR(A185)</f>
        <v>20</v>
      </c>
      <c r="C185" s="1" t="s">
        <v>12</v>
      </c>
      <c r="D185" s="1" t="s">
        <v>25</v>
      </c>
      <c r="E185" s="1" t="s">
        <v>60</v>
      </c>
      <c r="F185" s="1" t="s">
        <v>15</v>
      </c>
      <c r="G185" s="7" t="str">
        <f>CONCATENATE(E185,",",F185,",","BRASIL")</f>
        <v>SAO JOSE DOS PINHAIS,PR,BRASIL</v>
      </c>
      <c r="H185" s="1"/>
      <c r="I185" s="5" t="s">
        <v>2164</v>
      </c>
      <c r="J185" s="1" t="s">
        <v>61</v>
      </c>
      <c r="K185" s="1" t="s">
        <v>30</v>
      </c>
      <c r="L185" s="1" t="s">
        <v>18</v>
      </c>
      <c r="M185" s="1" t="s">
        <v>19</v>
      </c>
      <c r="N185" s="1" t="s">
        <v>20</v>
      </c>
      <c r="O185" s="1" t="s">
        <v>33</v>
      </c>
      <c r="P185" s="1" t="s">
        <v>63</v>
      </c>
      <c r="Q185" s="2" t="s">
        <v>45</v>
      </c>
      <c r="R185" s="8">
        <f>IF(P185&gt;1,(Q185/P185)*100,0)</f>
        <v>0</v>
      </c>
    </row>
    <row r="186" spans="1:18" x14ac:dyDescent="0.25">
      <c r="A186" s="1" t="s">
        <v>587</v>
      </c>
      <c r="B186" s="7">
        <f>2023-YEAR(A186)</f>
        <v>32</v>
      </c>
      <c r="C186" s="1" t="s">
        <v>12</v>
      </c>
      <c r="D186" s="1" t="s">
        <v>25</v>
      </c>
      <c r="E186" s="1" t="s">
        <v>60</v>
      </c>
      <c r="F186" s="1" t="s">
        <v>15</v>
      </c>
      <c r="G186" s="7" t="str">
        <f>CONCATENATE(E186,",",F186,",","BRASIL")</f>
        <v>SAO JOSE DOS PINHAIS,PR,BRASIL</v>
      </c>
      <c r="H186" s="1"/>
      <c r="I186" s="5" t="s">
        <v>2164</v>
      </c>
      <c r="J186" s="1" t="s">
        <v>61</v>
      </c>
      <c r="K186" s="1" t="s">
        <v>30</v>
      </c>
      <c r="L186" s="1" t="s">
        <v>18</v>
      </c>
      <c r="M186" s="1" t="s">
        <v>19</v>
      </c>
      <c r="N186" s="1" t="s">
        <v>62</v>
      </c>
      <c r="O186" s="1" t="s">
        <v>33</v>
      </c>
      <c r="P186" s="1" t="s">
        <v>63</v>
      </c>
      <c r="Q186" s="2" t="s">
        <v>45</v>
      </c>
      <c r="R186" s="8">
        <f>IF(P186&gt;1,(Q186/P186)*100,0)</f>
        <v>0</v>
      </c>
    </row>
    <row r="187" spans="1:18" x14ac:dyDescent="0.25">
      <c r="A187" s="1" t="s">
        <v>588</v>
      </c>
      <c r="B187" s="7">
        <f>2023-YEAR(A187)</f>
        <v>28</v>
      </c>
      <c r="C187" s="1" t="s">
        <v>12</v>
      </c>
      <c r="D187" s="1" t="s">
        <v>25</v>
      </c>
      <c r="E187" s="1" t="s">
        <v>51</v>
      </c>
      <c r="F187" s="1" t="s">
        <v>15</v>
      </c>
      <c r="G187" s="7" t="str">
        <f>CONCATENATE(E187,",",F187,",","BRASIL")</f>
        <v>PARANAVAÍ,PR,BRASIL</v>
      </c>
      <c r="H187" s="1"/>
      <c r="I187" s="5" t="s">
        <v>2163</v>
      </c>
      <c r="J187" s="1" t="s">
        <v>185</v>
      </c>
      <c r="K187" s="1" t="s">
        <v>17</v>
      </c>
      <c r="L187" s="1" t="s">
        <v>68</v>
      </c>
      <c r="M187" s="1" t="s">
        <v>19</v>
      </c>
      <c r="N187" s="1" t="s">
        <v>20</v>
      </c>
      <c r="O187" s="1" t="s">
        <v>21</v>
      </c>
      <c r="P187" s="1" t="s">
        <v>186</v>
      </c>
      <c r="Q187" s="2" t="s">
        <v>590</v>
      </c>
      <c r="R187" s="8">
        <f>IF(P187&gt;1,(Q187/P187)*100,0)</f>
        <v>39.130434782608695</v>
      </c>
    </row>
    <row r="188" spans="1:18" x14ac:dyDescent="0.25">
      <c r="A188" s="1" t="s">
        <v>591</v>
      </c>
      <c r="B188" s="7">
        <f>2023-YEAR(A188)</f>
        <v>31</v>
      </c>
      <c r="C188" s="1" t="s">
        <v>12</v>
      </c>
      <c r="D188" s="1" t="s">
        <v>25</v>
      </c>
      <c r="E188" s="1" t="s">
        <v>504</v>
      </c>
      <c r="F188" s="1" t="s">
        <v>15</v>
      </c>
      <c r="G188" s="7" t="str">
        <f>CONCATENATE(E188,",",F188,",","BRASIL")</f>
        <v>SAO MATEUS DO SUL,PR,BRASIL</v>
      </c>
      <c r="H188" s="1"/>
      <c r="I188" s="5" t="s">
        <v>54</v>
      </c>
      <c r="J188" s="1" t="s">
        <v>580</v>
      </c>
      <c r="K188" s="1" t="s">
        <v>38</v>
      </c>
      <c r="L188" s="1" t="s">
        <v>68</v>
      </c>
      <c r="M188" s="1" t="s">
        <v>19</v>
      </c>
      <c r="N188" s="1" t="s">
        <v>20</v>
      </c>
      <c r="O188" s="1" t="s">
        <v>21</v>
      </c>
      <c r="P188" s="1" t="s">
        <v>592</v>
      </c>
      <c r="Q188" s="2" t="s">
        <v>45</v>
      </c>
      <c r="R188" s="8">
        <f>IF(P188&gt;1,(Q188/P188)*100,0)</f>
        <v>0</v>
      </c>
    </row>
    <row r="189" spans="1:18" x14ac:dyDescent="0.25">
      <c r="A189" s="1" t="s">
        <v>593</v>
      </c>
      <c r="B189" s="7">
        <f>2023-YEAR(A189)</f>
        <v>22</v>
      </c>
      <c r="C189" s="1" t="s">
        <v>12</v>
      </c>
      <c r="D189" s="1" t="s">
        <v>25</v>
      </c>
      <c r="E189" s="1" t="s">
        <v>60</v>
      </c>
      <c r="F189" s="1" t="s">
        <v>15</v>
      </c>
      <c r="G189" s="7" t="str">
        <f>CONCATENATE(E189,",",F189,",","BRASIL")</f>
        <v>SAO JOSE DOS PINHAIS,PR,BRASIL</v>
      </c>
      <c r="H189" s="1"/>
      <c r="I189" s="5" t="s">
        <v>2164</v>
      </c>
      <c r="J189" s="1" t="s">
        <v>61</v>
      </c>
      <c r="K189" s="1" t="s">
        <v>30</v>
      </c>
      <c r="L189" s="1" t="s">
        <v>18</v>
      </c>
      <c r="M189" s="1" t="s">
        <v>19</v>
      </c>
      <c r="N189" s="1" t="s">
        <v>32</v>
      </c>
      <c r="O189" s="1" t="s">
        <v>33</v>
      </c>
      <c r="P189" s="1" t="s">
        <v>63</v>
      </c>
      <c r="Q189" s="2" t="s">
        <v>45</v>
      </c>
      <c r="R189" s="8">
        <f>IF(P189&gt;1,(Q189/P189)*100,0)</f>
        <v>0</v>
      </c>
    </row>
    <row r="190" spans="1:18" x14ac:dyDescent="0.25">
      <c r="A190" s="1" t="s">
        <v>594</v>
      </c>
      <c r="B190" s="7">
        <f>2023-YEAR(A190)</f>
        <v>21</v>
      </c>
      <c r="C190" s="1" t="s">
        <v>12</v>
      </c>
      <c r="D190" s="1" t="s">
        <v>13</v>
      </c>
      <c r="E190" s="1" t="s">
        <v>596</v>
      </c>
      <c r="F190" s="1" t="s">
        <v>15</v>
      </c>
      <c r="G190" s="7" t="str">
        <f>CONCATENATE(E190,",",F190,",","BRASIL")</f>
        <v>PONTAL DO PARANA,PR,BRASIL</v>
      </c>
      <c r="H190" s="1"/>
      <c r="I190" s="5" t="s">
        <v>47</v>
      </c>
      <c r="J190" s="1" t="s">
        <v>77</v>
      </c>
      <c r="K190" s="1" t="s">
        <v>30</v>
      </c>
      <c r="L190" s="1" t="s">
        <v>68</v>
      </c>
      <c r="M190" s="1" t="s">
        <v>19</v>
      </c>
      <c r="N190" s="1" t="s">
        <v>20</v>
      </c>
      <c r="O190" s="1" t="s">
        <v>33</v>
      </c>
      <c r="P190" s="1" t="s">
        <v>49</v>
      </c>
      <c r="Q190" s="2" t="s">
        <v>96</v>
      </c>
      <c r="R190" s="8">
        <f>IF(P190&gt;1,(Q190/P190)*100,0)</f>
        <v>17.475728155339805</v>
      </c>
    </row>
    <row r="191" spans="1:18" x14ac:dyDescent="0.25">
      <c r="A191" s="1" t="s">
        <v>597</v>
      </c>
      <c r="B191" s="7">
        <f>2023-YEAR(A191)</f>
        <v>23</v>
      </c>
      <c r="C191" s="1" t="s">
        <v>12</v>
      </c>
      <c r="D191" s="1" t="s">
        <v>25</v>
      </c>
      <c r="E191" s="1" t="s">
        <v>197</v>
      </c>
      <c r="F191" s="1" t="s">
        <v>15</v>
      </c>
      <c r="G191" s="7" t="str">
        <f>CONCATENATE(E191,",",F191,",","BRASIL")</f>
        <v>ANTONINA,PR,BRASIL</v>
      </c>
      <c r="H191" s="1"/>
      <c r="I191" s="5" t="s">
        <v>47</v>
      </c>
      <c r="J191" s="1" t="s">
        <v>409</v>
      </c>
      <c r="K191" s="1" t="s">
        <v>38</v>
      </c>
      <c r="L191" s="1" t="s">
        <v>68</v>
      </c>
      <c r="M191" s="1" t="s">
        <v>19</v>
      </c>
      <c r="N191" s="1" t="s">
        <v>20</v>
      </c>
      <c r="O191" s="1" t="s">
        <v>33</v>
      </c>
      <c r="P191" s="1" t="s">
        <v>598</v>
      </c>
      <c r="Q191" s="2" t="s">
        <v>118</v>
      </c>
      <c r="R191" s="8">
        <f>IF(P191&gt;1,(Q191/P191)*100,0)</f>
        <v>85.485854858548578</v>
      </c>
    </row>
    <row r="192" spans="1:18" x14ac:dyDescent="0.25">
      <c r="A192" s="1" t="s">
        <v>599</v>
      </c>
      <c r="B192" s="7">
        <f>2023-YEAR(A192)</f>
        <v>21</v>
      </c>
      <c r="C192" s="1" t="s">
        <v>12</v>
      </c>
      <c r="D192" s="1" t="s">
        <v>25</v>
      </c>
      <c r="E192" s="1" t="s">
        <v>60</v>
      </c>
      <c r="F192" s="1" t="s">
        <v>15</v>
      </c>
      <c r="G192" s="7" t="str">
        <f>CONCATENATE(E192,",",F192,",","BRASIL")</f>
        <v>SAO JOSE DOS PINHAIS,PR,BRASIL</v>
      </c>
      <c r="H192" s="1"/>
      <c r="I192" s="5" t="s">
        <v>2164</v>
      </c>
      <c r="J192" s="1" t="s">
        <v>61</v>
      </c>
      <c r="K192" s="1" t="s">
        <v>30</v>
      </c>
      <c r="L192" s="1" t="s">
        <v>18</v>
      </c>
      <c r="M192" s="1" t="s">
        <v>19</v>
      </c>
      <c r="N192" s="1" t="s">
        <v>32</v>
      </c>
      <c r="O192" s="1" t="s">
        <v>33</v>
      </c>
      <c r="P192" s="1" t="s">
        <v>63</v>
      </c>
      <c r="Q192" s="2" t="s">
        <v>45</v>
      </c>
      <c r="R192" s="8">
        <f>IF(P192&gt;1,(Q192/P192)*100,0)</f>
        <v>0</v>
      </c>
    </row>
    <row r="193" spans="1:18" x14ac:dyDescent="0.25">
      <c r="A193" s="1" t="s">
        <v>600</v>
      </c>
      <c r="B193" s="7">
        <f>2023-YEAR(A193)</f>
        <v>66</v>
      </c>
      <c r="C193" s="1" t="s">
        <v>12</v>
      </c>
      <c r="D193" s="1" t="s">
        <v>25</v>
      </c>
      <c r="E193" s="1" t="s">
        <v>28</v>
      </c>
      <c r="F193" s="1" t="s">
        <v>15</v>
      </c>
      <c r="G193" s="7" t="str">
        <f>CONCATENATE(E193,",",F193,",","BRASIL")</f>
        <v>CURITIBA,PR,BRASIL</v>
      </c>
      <c r="H193" s="1"/>
      <c r="I193" s="5" t="s">
        <v>47</v>
      </c>
      <c r="J193" s="1" t="s">
        <v>113</v>
      </c>
      <c r="K193" s="1" t="s">
        <v>30</v>
      </c>
      <c r="L193" s="1" t="s">
        <v>43</v>
      </c>
      <c r="M193" s="1" t="s">
        <v>19</v>
      </c>
      <c r="N193" s="1" t="s">
        <v>32</v>
      </c>
      <c r="O193" s="1" t="s">
        <v>33</v>
      </c>
      <c r="P193" s="1" t="s">
        <v>114</v>
      </c>
      <c r="Q193" s="2" t="s">
        <v>360</v>
      </c>
      <c r="R193" s="8">
        <f>IF(P193&gt;1,(Q193/P193)*100,0)</f>
        <v>5.383848454636091</v>
      </c>
    </row>
    <row r="194" spans="1:18" x14ac:dyDescent="0.25">
      <c r="A194" s="1" t="s">
        <v>602</v>
      </c>
      <c r="B194" s="7">
        <f>2023-YEAR(A194)</f>
        <v>31</v>
      </c>
      <c r="C194" s="1" t="s">
        <v>12</v>
      </c>
      <c r="D194" s="1" t="s">
        <v>13</v>
      </c>
      <c r="E194" s="1" t="s">
        <v>51</v>
      </c>
      <c r="F194" s="1" t="s">
        <v>15</v>
      </c>
      <c r="G194" s="7" t="str">
        <f>CONCATENATE(E194,",",F194,",","BRASIL")</f>
        <v>PARANAVAÍ,PR,BRASIL</v>
      </c>
      <c r="H194" s="1"/>
      <c r="I194" s="5" t="s">
        <v>2163</v>
      </c>
      <c r="J194" s="1" t="s">
        <v>603</v>
      </c>
      <c r="K194" s="1" t="s">
        <v>30</v>
      </c>
      <c r="L194" s="1" t="s">
        <v>43</v>
      </c>
      <c r="M194" s="1" t="s">
        <v>19</v>
      </c>
      <c r="N194" s="1" t="s">
        <v>20</v>
      </c>
      <c r="O194" s="1" t="s">
        <v>21</v>
      </c>
      <c r="P194" s="1" t="s">
        <v>604</v>
      </c>
      <c r="Q194" s="2" t="s">
        <v>45</v>
      </c>
      <c r="R194" s="8">
        <f>IF(P194&gt;1,(Q194/P194)*100,0)</f>
        <v>0</v>
      </c>
    </row>
    <row r="195" spans="1:18" x14ac:dyDescent="0.25">
      <c r="A195" s="1" t="s">
        <v>606</v>
      </c>
      <c r="B195" s="7">
        <f>2023-YEAR(A195)</f>
        <v>21</v>
      </c>
      <c r="C195" s="1" t="s">
        <v>12</v>
      </c>
      <c r="D195" s="1" t="s">
        <v>13</v>
      </c>
      <c r="E195" s="1" t="s">
        <v>51</v>
      </c>
      <c r="F195" s="1" t="s">
        <v>15</v>
      </c>
      <c r="G195" s="7" t="str">
        <f>CONCATENATE(E195,",",F195,",","BRASIL")</f>
        <v>PARANAVAÍ,PR,BRASIL</v>
      </c>
      <c r="H195" s="1"/>
      <c r="I195" s="5" t="s">
        <v>2163</v>
      </c>
      <c r="J195" s="1" t="s">
        <v>185</v>
      </c>
      <c r="K195" s="1" t="s">
        <v>30</v>
      </c>
      <c r="L195" s="1" t="s">
        <v>68</v>
      </c>
      <c r="M195" s="1" t="s">
        <v>19</v>
      </c>
      <c r="N195" s="1" t="s">
        <v>20</v>
      </c>
      <c r="O195" s="1" t="s">
        <v>33</v>
      </c>
      <c r="P195" s="1" t="s">
        <v>186</v>
      </c>
      <c r="Q195" s="2" t="s">
        <v>180</v>
      </c>
      <c r="R195" s="8">
        <f>IF(P195&gt;1,(Q195/P195)*100,0)</f>
        <v>10.869565217391305</v>
      </c>
    </row>
    <row r="196" spans="1:18" x14ac:dyDescent="0.25">
      <c r="A196" s="1" t="s">
        <v>607</v>
      </c>
      <c r="B196" s="7">
        <f>2023-YEAR(A196)</f>
        <v>22</v>
      </c>
      <c r="C196" s="1" t="s">
        <v>36</v>
      </c>
      <c r="D196" s="1" t="s">
        <v>25</v>
      </c>
      <c r="E196" s="1" t="s">
        <v>608</v>
      </c>
      <c r="F196" s="1" t="s">
        <v>15</v>
      </c>
      <c r="G196" s="7" t="str">
        <f>CONCATENATE(E196,",",F196,",","BRASIL")</f>
        <v>MATINHOS,PR,BRASIL</v>
      </c>
      <c r="H196" s="1"/>
      <c r="I196" s="5" t="s">
        <v>47</v>
      </c>
      <c r="J196" s="1" t="s">
        <v>77</v>
      </c>
      <c r="K196" s="1" t="s">
        <v>30</v>
      </c>
      <c r="L196" s="1" t="s">
        <v>68</v>
      </c>
      <c r="M196" s="1" t="s">
        <v>19</v>
      </c>
      <c r="N196" s="1" t="s">
        <v>32</v>
      </c>
      <c r="O196" s="1" t="s">
        <v>33</v>
      </c>
      <c r="P196" s="1" t="s">
        <v>49</v>
      </c>
      <c r="Q196" s="2" t="s">
        <v>120</v>
      </c>
      <c r="R196" s="8">
        <f>IF(P196&gt;1,(Q196/P196)*100,0)</f>
        <v>3.8834951456310676</v>
      </c>
    </row>
    <row r="197" spans="1:18" x14ac:dyDescent="0.25">
      <c r="A197" s="1" t="s">
        <v>609</v>
      </c>
      <c r="B197" s="7">
        <f>2023-YEAR(A197)</f>
        <v>34</v>
      </c>
      <c r="C197" s="1" t="s">
        <v>36</v>
      </c>
      <c r="D197" s="1" t="s">
        <v>25</v>
      </c>
      <c r="E197" s="1" t="s">
        <v>47</v>
      </c>
      <c r="F197" s="1" t="s">
        <v>15</v>
      </c>
      <c r="G197" s="7" t="str">
        <f>CONCATENATE(E197,",",F197,",","BRASIL")</f>
        <v>PARANAGUÁ,PR,BRASIL</v>
      </c>
      <c r="H197" s="1"/>
      <c r="I197" s="5" t="s">
        <v>47</v>
      </c>
      <c r="J197" s="1" t="s">
        <v>157</v>
      </c>
      <c r="K197" s="1" t="s">
        <v>30</v>
      </c>
      <c r="L197" s="1" t="s">
        <v>68</v>
      </c>
      <c r="M197" s="1" t="s">
        <v>19</v>
      </c>
      <c r="N197" s="1" t="s">
        <v>32</v>
      </c>
      <c r="O197" s="1" t="s">
        <v>33</v>
      </c>
      <c r="P197" s="1" t="s">
        <v>610</v>
      </c>
      <c r="Q197" s="2" t="s">
        <v>45</v>
      </c>
      <c r="R197" s="8">
        <f>IF(P197&gt;1,(Q197/P197)*100,0)</f>
        <v>0</v>
      </c>
    </row>
    <row r="198" spans="1:18" x14ac:dyDescent="0.25">
      <c r="A198" s="1" t="s">
        <v>611</v>
      </c>
      <c r="B198" s="7">
        <f>2023-YEAR(A198)</f>
        <v>47</v>
      </c>
      <c r="C198" s="1" t="s">
        <v>36</v>
      </c>
      <c r="D198" s="1" t="s">
        <v>25</v>
      </c>
      <c r="E198" s="1" t="s">
        <v>51</v>
      </c>
      <c r="F198" s="1" t="s">
        <v>15</v>
      </c>
      <c r="G198" s="7" t="str">
        <f>CONCATENATE(E198,",",F198,",","BRASIL")</f>
        <v>PARANAVAÍ,PR,BRASIL</v>
      </c>
      <c r="H198" s="1"/>
      <c r="I198" s="5" t="s">
        <v>2163</v>
      </c>
      <c r="J198" s="1" t="s">
        <v>135</v>
      </c>
      <c r="K198" s="1" t="s">
        <v>30</v>
      </c>
      <c r="L198" s="1" t="s">
        <v>68</v>
      </c>
      <c r="M198" s="1" t="s">
        <v>19</v>
      </c>
      <c r="N198" s="1" t="s">
        <v>32</v>
      </c>
      <c r="O198" s="1" t="s">
        <v>123</v>
      </c>
      <c r="P198" s="1" t="s">
        <v>612</v>
      </c>
      <c r="Q198" s="2" t="s">
        <v>45</v>
      </c>
      <c r="R198" s="8">
        <f>IF(P198&gt;1,(Q198/P198)*100,0)</f>
        <v>0</v>
      </c>
    </row>
    <row r="199" spans="1:18" x14ac:dyDescent="0.25">
      <c r="A199" s="1" t="s">
        <v>614</v>
      </c>
      <c r="B199" s="7">
        <f>2023-YEAR(A199)</f>
        <v>21</v>
      </c>
      <c r="C199" s="1" t="s">
        <v>36</v>
      </c>
      <c r="D199" s="1" t="s">
        <v>25</v>
      </c>
      <c r="E199" s="1" t="s">
        <v>47</v>
      </c>
      <c r="F199" s="1" t="s">
        <v>15</v>
      </c>
      <c r="G199" s="7" t="str">
        <f>CONCATENATE(E199,",",F199,",","BRASIL")</f>
        <v>PARANAGUÁ,PR,BRASIL</v>
      </c>
      <c r="H199" s="1"/>
      <c r="I199" s="5" t="s">
        <v>47</v>
      </c>
      <c r="J199" s="1" t="s">
        <v>48</v>
      </c>
      <c r="K199" s="1" t="s">
        <v>30</v>
      </c>
      <c r="L199" s="1" t="s">
        <v>31</v>
      </c>
      <c r="M199" s="1" t="s">
        <v>19</v>
      </c>
      <c r="N199" s="1" t="s">
        <v>20</v>
      </c>
      <c r="O199" s="1" t="s">
        <v>33</v>
      </c>
      <c r="P199" s="1" t="s">
        <v>49</v>
      </c>
      <c r="Q199" s="2" t="s">
        <v>180</v>
      </c>
      <c r="R199" s="8">
        <f>IF(P199&gt;1,(Q199/P199)*100,0)</f>
        <v>9.7087378640776691</v>
      </c>
    </row>
    <row r="200" spans="1:18" x14ac:dyDescent="0.25">
      <c r="A200" s="1" t="s">
        <v>615</v>
      </c>
      <c r="B200" s="7">
        <f>2023-YEAR(A200)</f>
        <v>23</v>
      </c>
      <c r="C200" s="1" t="s">
        <v>12</v>
      </c>
      <c r="D200" s="1" t="s">
        <v>13</v>
      </c>
      <c r="E200" s="1" t="s">
        <v>47</v>
      </c>
      <c r="F200" s="1" t="s">
        <v>15</v>
      </c>
      <c r="G200" s="7" t="str">
        <f>CONCATENATE(E200,",",F200,",","BRASIL")</f>
        <v>PARANAGUÁ,PR,BRASIL</v>
      </c>
      <c r="H200" s="1"/>
      <c r="I200" s="5" t="s">
        <v>47</v>
      </c>
      <c r="J200" s="1" t="s">
        <v>113</v>
      </c>
      <c r="K200" s="1" t="s">
        <v>30</v>
      </c>
      <c r="L200" s="1" t="s">
        <v>68</v>
      </c>
      <c r="M200" s="1" t="s">
        <v>19</v>
      </c>
      <c r="N200" s="1" t="s">
        <v>20</v>
      </c>
      <c r="O200" s="1" t="s">
        <v>33</v>
      </c>
      <c r="P200" s="1" t="s">
        <v>114</v>
      </c>
      <c r="Q200" s="2" t="s">
        <v>180</v>
      </c>
      <c r="R200" s="8">
        <f>IF(P200&gt;1,(Q200/P200)*100,0)</f>
        <v>8.9730807577268195</v>
      </c>
    </row>
    <row r="201" spans="1:18" x14ac:dyDescent="0.25">
      <c r="A201" s="1" t="s">
        <v>616</v>
      </c>
      <c r="B201" s="7">
        <f>2023-YEAR(A201)</f>
        <v>29</v>
      </c>
      <c r="C201" s="1" t="s">
        <v>36</v>
      </c>
      <c r="D201" s="1" t="s">
        <v>25</v>
      </c>
      <c r="E201" s="1" t="s">
        <v>47</v>
      </c>
      <c r="F201" s="1" t="s">
        <v>15</v>
      </c>
      <c r="G201" s="7" t="str">
        <f>CONCATENATE(E201,",",F201,",","BRASIL")</f>
        <v>PARANAGUÁ,PR,BRASIL</v>
      </c>
      <c r="H201" s="1"/>
      <c r="I201" s="5" t="s">
        <v>47</v>
      </c>
      <c r="J201" s="1" t="s">
        <v>157</v>
      </c>
      <c r="K201" s="1" t="s">
        <v>38</v>
      </c>
      <c r="L201" s="1" t="s">
        <v>68</v>
      </c>
      <c r="M201" s="1" t="s">
        <v>19</v>
      </c>
      <c r="N201" s="1" t="s">
        <v>20</v>
      </c>
      <c r="O201" s="1" t="s">
        <v>33</v>
      </c>
      <c r="P201" s="1" t="s">
        <v>617</v>
      </c>
      <c r="Q201" s="2" t="s">
        <v>618</v>
      </c>
      <c r="R201" s="8">
        <f>IF(P201&gt;1,(Q201/P201)*100,0)</f>
        <v>50.656167979002618</v>
      </c>
    </row>
    <row r="202" spans="1:18" x14ac:dyDescent="0.25">
      <c r="A202" s="1" t="s">
        <v>619</v>
      </c>
      <c r="B202" s="7">
        <f>2023-YEAR(A202)</f>
        <v>25</v>
      </c>
      <c r="C202" s="1" t="s">
        <v>12</v>
      </c>
      <c r="D202" s="1" t="s">
        <v>25</v>
      </c>
      <c r="E202" s="1" t="s">
        <v>620</v>
      </c>
      <c r="F202" s="1" t="s">
        <v>15</v>
      </c>
      <c r="G202" s="7" t="str">
        <f>CONCATENATE(E202,",",F202,",","BRASIL")</f>
        <v>QUINTA DO SOL,PR,BRASIL</v>
      </c>
      <c r="H202" s="1"/>
      <c r="I202" s="5" t="s">
        <v>86</v>
      </c>
      <c r="J202" s="1" t="s">
        <v>621</v>
      </c>
      <c r="K202" s="1" t="s">
        <v>17</v>
      </c>
      <c r="L202" s="1" t="s">
        <v>68</v>
      </c>
      <c r="M202" s="1" t="s">
        <v>19</v>
      </c>
      <c r="N202" s="1" t="s">
        <v>20</v>
      </c>
      <c r="O202" s="1" t="s">
        <v>33</v>
      </c>
      <c r="P202" s="1" t="s">
        <v>406</v>
      </c>
      <c r="Q202" s="2" t="s">
        <v>622</v>
      </c>
      <c r="R202" s="8">
        <f>IF(P202&gt;1,(Q202/P202)*100,0)</f>
        <v>60</v>
      </c>
    </row>
    <row r="203" spans="1:18" x14ac:dyDescent="0.25">
      <c r="A203" s="1" t="s">
        <v>623</v>
      </c>
      <c r="B203" s="7">
        <f>2023-YEAR(A203)</f>
        <v>23</v>
      </c>
      <c r="C203" s="1" t="s">
        <v>12</v>
      </c>
      <c r="D203" s="1" t="s">
        <v>65</v>
      </c>
      <c r="E203" s="1" t="s">
        <v>47</v>
      </c>
      <c r="F203" s="1" t="s">
        <v>15</v>
      </c>
      <c r="G203" s="7" t="str">
        <f>CONCATENATE(E203,",",F203,",","BRASIL")</f>
        <v>PARANAGUÁ,PR,BRASIL</v>
      </c>
      <c r="H203" s="1"/>
      <c r="I203" s="5" t="s">
        <v>47</v>
      </c>
      <c r="J203" s="1" t="s">
        <v>113</v>
      </c>
      <c r="K203" s="1" t="s">
        <v>30</v>
      </c>
      <c r="L203" s="1" t="s">
        <v>68</v>
      </c>
      <c r="M203" s="1" t="s">
        <v>19</v>
      </c>
      <c r="N203" s="1" t="s">
        <v>20</v>
      </c>
      <c r="O203" s="1" t="s">
        <v>33</v>
      </c>
      <c r="P203" s="1" t="s">
        <v>114</v>
      </c>
      <c r="Q203" s="2" t="s">
        <v>45</v>
      </c>
      <c r="R203" s="8">
        <f>IF(P203&gt;1,(Q203/P203)*100,0)</f>
        <v>0</v>
      </c>
    </row>
    <row r="204" spans="1:18" x14ac:dyDescent="0.25">
      <c r="A204" s="1" t="s">
        <v>624</v>
      </c>
      <c r="B204" s="7">
        <f>2023-YEAR(A204)</f>
        <v>23</v>
      </c>
      <c r="C204" s="1" t="s">
        <v>36</v>
      </c>
      <c r="D204" s="1" t="s">
        <v>25</v>
      </c>
      <c r="E204" s="1" t="s">
        <v>66</v>
      </c>
      <c r="F204" s="1" t="s">
        <v>15</v>
      </c>
      <c r="G204" s="7" t="str">
        <f>CONCATENATE(E204,",",F204,",","BRASIL")</f>
        <v>APUCARANA,PR,BRASIL</v>
      </c>
      <c r="H204" s="1"/>
      <c r="I204" s="5" t="s">
        <v>66</v>
      </c>
      <c r="J204" s="1" t="s">
        <v>82</v>
      </c>
      <c r="K204" s="1" t="s">
        <v>83</v>
      </c>
      <c r="L204" s="1" t="s">
        <v>68</v>
      </c>
      <c r="M204" s="1" t="s">
        <v>19</v>
      </c>
      <c r="N204" s="1" t="s">
        <v>20</v>
      </c>
      <c r="O204" s="1" t="s">
        <v>21</v>
      </c>
      <c r="P204" s="1" t="s">
        <v>27</v>
      </c>
      <c r="Q204" s="2" t="s">
        <v>106</v>
      </c>
      <c r="R204" s="8">
        <f>IF(P204&gt;1,(Q204/P204)*100,0)</f>
        <v>6</v>
      </c>
    </row>
    <row r="205" spans="1:18" x14ac:dyDescent="0.25">
      <c r="A205" s="1" t="s">
        <v>625</v>
      </c>
      <c r="B205" s="7">
        <f>2023-YEAR(A205)</f>
        <v>20</v>
      </c>
      <c r="C205" s="1" t="s">
        <v>12</v>
      </c>
      <c r="D205" s="1" t="s">
        <v>25</v>
      </c>
      <c r="E205" s="1" t="s">
        <v>626</v>
      </c>
      <c r="F205" s="1" t="s">
        <v>130</v>
      </c>
      <c r="G205" s="7" t="str">
        <f>CONCATENATE(E205,",",F205,",","BRASIL")</f>
        <v>ASSIS,SP,BRASIL</v>
      </c>
      <c r="H205" s="1"/>
      <c r="I205" s="5" t="s">
        <v>47</v>
      </c>
      <c r="J205" s="1" t="s">
        <v>331</v>
      </c>
      <c r="K205" s="1" t="s">
        <v>30</v>
      </c>
      <c r="L205" s="1" t="s">
        <v>18</v>
      </c>
      <c r="M205" s="1" t="s">
        <v>19</v>
      </c>
      <c r="N205" s="1" t="s">
        <v>32</v>
      </c>
      <c r="O205" s="1" t="s">
        <v>33</v>
      </c>
      <c r="P205" s="1" t="s">
        <v>406</v>
      </c>
      <c r="Q205" s="2" t="s">
        <v>45</v>
      </c>
      <c r="R205" s="8">
        <f>IF(P205&gt;1,(Q205/P205)*100,0)</f>
        <v>0</v>
      </c>
    </row>
    <row r="206" spans="1:18" x14ac:dyDescent="0.25">
      <c r="A206" s="1" t="s">
        <v>628</v>
      </c>
      <c r="B206" s="7">
        <f>2023-YEAR(A206)</f>
        <v>25</v>
      </c>
      <c r="C206" s="1" t="s">
        <v>12</v>
      </c>
      <c r="D206" s="1" t="s">
        <v>224</v>
      </c>
      <c r="E206" s="1" t="s">
        <v>28</v>
      </c>
      <c r="F206" s="1" t="s">
        <v>15</v>
      </c>
      <c r="G206" s="7" t="str">
        <f>CONCATENATE(E206,",",F206,",","BRASIL")</f>
        <v>CURITIBA,PR,BRASIL</v>
      </c>
      <c r="H206" s="1"/>
      <c r="I206" s="5" t="s">
        <v>2161</v>
      </c>
      <c r="J206" s="1" t="s">
        <v>344</v>
      </c>
      <c r="K206" s="1" t="s">
        <v>30</v>
      </c>
      <c r="L206" s="1" t="s">
        <v>68</v>
      </c>
      <c r="M206" s="1" t="s">
        <v>19</v>
      </c>
      <c r="N206" s="1" t="s">
        <v>32</v>
      </c>
      <c r="O206" s="1" t="s">
        <v>33</v>
      </c>
      <c r="P206" s="1" t="s">
        <v>345</v>
      </c>
      <c r="Q206" s="2" t="s">
        <v>45</v>
      </c>
      <c r="R206" s="8">
        <f>IF(P206&gt;1,(Q206/P206)*100,0)</f>
        <v>0</v>
      </c>
    </row>
    <row r="207" spans="1:18" x14ac:dyDescent="0.25">
      <c r="A207" s="1" t="s">
        <v>629</v>
      </c>
      <c r="B207" s="7">
        <f>2023-YEAR(A207)</f>
        <v>26</v>
      </c>
      <c r="C207" s="1" t="s">
        <v>36</v>
      </c>
      <c r="D207" s="1" t="s">
        <v>25</v>
      </c>
      <c r="E207" s="1" t="s">
        <v>66</v>
      </c>
      <c r="F207" s="1" t="s">
        <v>15</v>
      </c>
      <c r="G207" s="7" t="str">
        <f>CONCATENATE(E207,",",F207,",","BRASIL")</f>
        <v>APUCARANA,PR,BRASIL</v>
      </c>
      <c r="H207" s="1"/>
      <c r="I207" s="5" t="s">
        <v>66</v>
      </c>
      <c r="J207" s="1" t="s">
        <v>630</v>
      </c>
      <c r="K207" s="1" t="s">
        <v>17</v>
      </c>
      <c r="L207" s="1" t="s">
        <v>68</v>
      </c>
      <c r="M207" s="1" t="s">
        <v>19</v>
      </c>
      <c r="N207" s="1" t="s">
        <v>32</v>
      </c>
      <c r="O207" s="1" t="s">
        <v>33</v>
      </c>
      <c r="P207" s="1" t="s">
        <v>27</v>
      </c>
      <c r="Q207" s="2" t="s">
        <v>631</v>
      </c>
      <c r="R207" s="8">
        <f>IF(P207&gt;1,(Q207/P207)*100,0)</f>
        <v>42</v>
      </c>
    </row>
    <row r="208" spans="1:18" x14ac:dyDescent="0.25">
      <c r="A208" s="1" t="s">
        <v>632</v>
      </c>
      <c r="B208" s="7">
        <f>2023-YEAR(A208)</f>
        <v>24</v>
      </c>
      <c r="C208" s="1" t="s">
        <v>12</v>
      </c>
      <c r="D208" s="1" t="s">
        <v>13</v>
      </c>
      <c r="E208" s="1" t="s">
        <v>86</v>
      </c>
      <c r="F208" s="1" t="s">
        <v>15</v>
      </c>
      <c r="G208" s="7" t="str">
        <f>CONCATENATE(E208,",",F208,",","BRASIL")</f>
        <v>CAMPO MOURÃO,PR,BRASIL</v>
      </c>
      <c r="H208" s="1"/>
      <c r="I208" s="5" t="s">
        <v>86</v>
      </c>
      <c r="J208" s="1" t="s">
        <v>250</v>
      </c>
      <c r="K208" s="1" t="s">
        <v>30</v>
      </c>
      <c r="L208" s="1" t="s">
        <v>43</v>
      </c>
      <c r="M208" s="1" t="s">
        <v>19</v>
      </c>
      <c r="N208" s="1" t="s">
        <v>20</v>
      </c>
      <c r="O208" s="1" t="s">
        <v>33</v>
      </c>
      <c r="P208" s="1" t="s">
        <v>365</v>
      </c>
      <c r="Q208" s="2" t="s">
        <v>45</v>
      </c>
      <c r="R208" s="8">
        <f>IF(P208&gt;1,(Q208/P208)*100,0)</f>
        <v>0</v>
      </c>
    </row>
    <row r="209" spans="1:18" x14ac:dyDescent="0.25">
      <c r="A209" s="1" t="s">
        <v>635</v>
      </c>
      <c r="B209" s="7">
        <f>2023-YEAR(A209)</f>
        <v>25</v>
      </c>
      <c r="C209" s="1" t="s">
        <v>12</v>
      </c>
      <c r="D209" s="1" t="s">
        <v>13</v>
      </c>
      <c r="E209" s="1" t="s">
        <v>66</v>
      </c>
      <c r="F209" s="1" t="s">
        <v>15</v>
      </c>
      <c r="G209" s="7" t="str">
        <f>CONCATENATE(E209,",",F209,",","BRASIL")</f>
        <v>APUCARANA,PR,BRASIL</v>
      </c>
      <c r="H209" s="1"/>
      <c r="I209" s="5" t="s">
        <v>66</v>
      </c>
      <c r="J209" s="1" t="s">
        <v>346</v>
      </c>
      <c r="K209" s="1" t="s">
        <v>38</v>
      </c>
      <c r="L209" s="1" t="s">
        <v>68</v>
      </c>
      <c r="M209" s="1" t="s">
        <v>19</v>
      </c>
      <c r="N209" s="1" t="s">
        <v>32</v>
      </c>
      <c r="O209" s="1" t="s">
        <v>33</v>
      </c>
      <c r="P209" s="1" t="s">
        <v>347</v>
      </c>
      <c r="Q209" s="2" t="s">
        <v>636</v>
      </c>
      <c r="R209" s="8">
        <f>IF(P209&gt;1,(Q209/P209)*100,0)</f>
        <v>58.027981345769483</v>
      </c>
    </row>
    <row r="210" spans="1:18" x14ac:dyDescent="0.25">
      <c r="A210" s="1" t="s">
        <v>637</v>
      </c>
      <c r="B210" s="7">
        <f>2023-YEAR(A210)</f>
        <v>24</v>
      </c>
      <c r="C210" s="1" t="s">
        <v>12</v>
      </c>
      <c r="D210" s="1" t="s">
        <v>13</v>
      </c>
      <c r="E210" s="1" t="s">
        <v>638</v>
      </c>
      <c r="F210" s="1" t="s">
        <v>15</v>
      </c>
      <c r="G210" s="7" t="str">
        <f>CONCATENATE(E210,",",F210,",","BRASIL")</f>
        <v>GUARAQUECABA,PR,BRASIL</v>
      </c>
      <c r="H210" s="1"/>
      <c r="I210" s="5" t="s">
        <v>47</v>
      </c>
      <c r="J210" s="1" t="s">
        <v>77</v>
      </c>
      <c r="K210" s="1" t="s">
        <v>30</v>
      </c>
      <c r="L210" s="1" t="s">
        <v>68</v>
      </c>
      <c r="M210" s="1" t="s">
        <v>19</v>
      </c>
      <c r="N210" s="1" t="s">
        <v>20</v>
      </c>
      <c r="O210" s="1" t="s">
        <v>33</v>
      </c>
      <c r="P210" s="1" t="s">
        <v>49</v>
      </c>
      <c r="Q210" s="2" t="s">
        <v>45</v>
      </c>
      <c r="R210" s="8">
        <f>IF(P210&gt;1,(Q210/P210)*100,0)</f>
        <v>0</v>
      </c>
    </row>
    <row r="211" spans="1:18" x14ac:dyDescent="0.25">
      <c r="A211" s="1" t="s">
        <v>639</v>
      </c>
      <c r="B211" s="7">
        <f>2023-YEAR(A211)</f>
        <v>40</v>
      </c>
      <c r="C211" s="1" t="s">
        <v>36</v>
      </c>
      <c r="D211" s="1" t="s">
        <v>25</v>
      </c>
      <c r="E211" s="1" t="s">
        <v>47</v>
      </c>
      <c r="F211" s="1" t="s">
        <v>15</v>
      </c>
      <c r="G211" s="7" t="str">
        <f>CONCATENATE(E211,",",F211,",","BRASIL")</f>
        <v>PARANAGUÁ,PR,BRASIL</v>
      </c>
      <c r="H211" s="1"/>
      <c r="I211" s="5" t="s">
        <v>47</v>
      </c>
      <c r="J211" s="1" t="s">
        <v>409</v>
      </c>
      <c r="K211" s="1" t="s">
        <v>38</v>
      </c>
      <c r="L211" s="1" t="s">
        <v>68</v>
      </c>
      <c r="M211" s="1" t="s">
        <v>19</v>
      </c>
      <c r="N211" s="1" t="s">
        <v>32</v>
      </c>
      <c r="O211" s="1" t="s">
        <v>33</v>
      </c>
      <c r="P211" s="1" t="s">
        <v>598</v>
      </c>
      <c r="Q211" s="2" t="s">
        <v>145</v>
      </c>
      <c r="R211" s="8">
        <f>IF(P211&gt;1,(Q211/P211)*100,0)</f>
        <v>96.924969249692495</v>
      </c>
    </row>
    <row r="212" spans="1:18" x14ac:dyDescent="0.25">
      <c r="A212" s="1" t="s">
        <v>640</v>
      </c>
      <c r="B212" s="7">
        <f>2023-YEAR(A212)</f>
        <v>24</v>
      </c>
      <c r="C212" s="1" t="s">
        <v>36</v>
      </c>
      <c r="D212" s="1" t="s">
        <v>13</v>
      </c>
      <c r="E212" s="1" t="s">
        <v>54</v>
      </c>
      <c r="F212" s="1" t="s">
        <v>15</v>
      </c>
      <c r="G212" s="7" t="str">
        <f>CONCATENATE(E212,",",F212,",","BRASIL")</f>
        <v>UNIÃO DA VITÓRIA,PR,BRASIL</v>
      </c>
      <c r="H212" s="1"/>
      <c r="I212" s="5" t="s">
        <v>54</v>
      </c>
      <c r="J212" s="1" t="s">
        <v>505</v>
      </c>
      <c r="K212" s="1" t="s">
        <v>83</v>
      </c>
      <c r="L212" s="1" t="s">
        <v>68</v>
      </c>
      <c r="M212" s="1" t="s">
        <v>19</v>
      </c>
      <c r="N212" s="1" t="s">
        <v>20</v>
      </c>
      <c r="O212" s="1" t="s">
        <v>33</v>
      </c>
      <c r="P212" s="1" t="s">
        <v>56</v>
      </c>
      <c r="Q212" s="2" t="s">
        <v>641</v>
      </c>
      <c r="R212" s="8">
        <f>IF(P212&gt;1,(Q212/P212)*100,0)</f>
        <v>21.904761904761905</v>
      </c>
    </row>
    <row r="213" spans="1:18" x14ac:dyDescent="0.25">
      <c r="A213" s="1" t="s">
        <v>643</v>
      </c>
      <c r="B213" s="7">
        <f>2023-YEAR(A213)</f>
        <v>19</v>
      </c>
      <c r="C213" s="1" t="s">
        <v>12</v>
      </c>
      <c r="D213" s="1" t="s">
        <v>25</v>
      </c>
      <c r="E213" s="1" t="s">
        <v>72</v>
      </c>
      <c r="F213" s="1" t="s">
        <v>15</v>
      </c>
      <c r="G213" s="7" t="str">
        <f>CONCATENATE(E213,",",F213,",","BRASIL")</f>
        <v>ARARUNA,PR,BRASIL</v>
      </c>
      <c r="H213" s="1"/>
      <c r="I213" s="5" t="s">
        <v>86</v>
      </c>
      <c r="J213" s="1" t="s">
        <v>67</v>
      </c>
      <c r="K213" s="1" t="s">
        <v>30</v>
      </c>
      <c r="L213" s="1" t="s">
        <v>68</v>
      </c>
      <c r="M213" s="1" t="s">
        <v>19</v>
      </c>
      <c r="N213" s="1" t="s">
        <v>20</v>
      </c>
      <c r="O213" s="1" t="s">
        <v>21</v>
      </c>
      <c r="P213" s="1" t="s">
        <v>125</v>
      </c>
      <c r="Q213" s="2" t="s">
        <v>218</v>
      </c>
      <c r="R213" s="8">
        <f>IF(P213&gt;1,(Q213/P213)*100,0)</f>
        <v>4.1666666666666661</v>
      </c>
    </row>
    <row r="214" spans="1:18" x14ac:dyDescent="0.25">
      <c r="A214" s="1" t="s">
        <v>644</v>
      </c>
      <c r="B214" s="7">
        <f>2023-YEAR(A214)</f>
        <v>34</v>
      </c>
      <c r="C214" s="1" t="s">
        <v>36</v>
      </c>
      <c r="D214" s="1" t="s">
        <v>65</v>
      </c>
      <c r="E214" s="1" t="s">
        <v>66</v>
      </c>
      <c r="F214" s="1" t="s">
        <v>15</v>
      </c>
      <c r="G214" s="7" t="str">
        <f>CONCATENATE(E214,",",F214,",","BRASIL")</f>
        <v>APUCARANA,PR,BRASIL</v>
      </c>
      <c r="H214" s="1"/>
      <c r="I214" s="5" t="s">
        <v>66</v>
      </c>
      <c r="J214" s="1" t="s">
        <v>67</v>
      </c>
      <c r="K214" s="1" t="s">
        <v>30</v>
      </c>
      <c r="L214" s="1" t="s">
        <v>68</v>
      </c>
      <c r="M214" s="1" t="s">
        <v>19</v>
      </c>
      <c r="N214" s="1" t="s">
        <v>20</v>
      </c>
      <c r="O214" s="1" t="s">
        <v>33</v>
      </c>
      <c r="P214" s="1" t="s">
        <v>69</v>
      </c>
      <c r="Q214" s="2" t="s">
        <v>45</v>
      </c>
      <c r="R214" s="8">
        <f>IF(P214&gt;1,(Q214/P214)*100,0)</f>
        <v>0</v>
      </c>
    </row>
    <row r="215" spans="1:18" x14ac:dyDescent="0.25">
      <c r="A215" s="1" t="s">
        <v>649</v>
      </c>
      <c r="B215" s="7">
        <f>2023-YEAR(A215)</f>
        <v>27</v>
      </c>
      <c r="C215" s="1" t="s">
        <v>36</v>
      </c>
      <c r="D215" s="1" t="s">
        <v>13</v>
      </c>
      <c r="E215" s="1" t="s">
        <v>2177</v>
      </c>
      <c r="F215" s="1" t="s">
        <v>379</v>
      </c>
      <c r="G215" s="7" t="str">
        <f>CONCATENATE(E215,",",F215,",","BRASIL")</f>
        <v>ITAQUITINGA,PE,BRASIL</v>
      </c>
      <c r="H215" s="1"/>
      <c r="I215" s="5" t="s">
        <v>2162</v>
      </c>
      <c r="J215" s="1" t="s">
        <v>246</v>
      </c>
      <c r="K215" s="1" t="s">
        <v>30</v>
      </c>
      <c r="L215" s="1" t="s">
        <v>43</v>
      </c>
      <c r="M215" s="1" t="s">
        <v>19</v>
      </c>
      <c r="N215" s="1" t="s">
        <v>20</v>
      </c>
      <c r="O215" s="1" t="s">
        <v>21</v>
      </c>
      <c r="P215" s="1" t="s">
        <v>247</v>
      </c>
      <c r="Q215" s="2" t="s">
        <v>45</v>
      </c>
      <c r="R215" s="8">
        <f>IF(P215&gt;1,(Q215/P215)*100,0)</f>
        <v>0</v>
      </c>
    </row>
    <row r="216" spans="1:18" x14ac:dyDescent="0.25">
      <c r="A216" s="1" t="s">
        <v>650</v>
      </c>
      <c r="B216" s="7">
        <f>2023-YEAR(A216)</f>
        <v>23</v>
      </c>
      <c r="C216" s="1" t="s">
        <v>12</v>
      </c>
      <c r="D216" s="1" t="s">
        <v>13</v>
      </c>
      <c r="E216" s="1" t="s">
        <v>51</v>
      </c>
      <c r="F216" s="1" t="s">
        <v>15</v>
      </c>
      <c r="G216" s="7" t="str">
        <f>CONCATENATE(E216,",",F216,",","BRASIL")</f>
        <v>PARANAVAÍ,PR,BRASIL</v>
      </c>
      <c r="H216" s="1"/>
      <c r="I216" s="5" t="s">
        <v>2163</v>
      </c>
      <c r="J216" s="1" t="s">
        <v>185</v>
      </c>
      <c r="K216" s="1" t="s">
        <v>30</v>
      </c>
      <c r="L216" s="1" t="s">
        <v>68</v>
      </c>
      <c r="M216" s="1" t="s">
        <v>19</v>
      </c>
      <c r="N216" s="1" t="s">
        <v>20</v>
      </c>
      <c r="O216" s="1" t="s">
        <v>33</v>
      </c>
      <c r="P216" s="1" t="s">
        <v>186</v>
      </c>
      <c r="Q216" s="2" t="s">
        <v>227</v>
      </c>
      <c r="R216" s="8">
        <f>IF(P216&gt;1,(Q216/P216)*100,0)</f>
        <v>8.695652173913043</v>
      </c>
    </row>
    <row r="217" spans="1:18" x14ac:dyDescent="0.25">
      <c r="A217" s="1" t="s">
        <v>651</v>
      </c>
      <c r="B217" s="7">
        <f>2023-YEAR(A217)</f>
        <v>23</v>
      </c>
      <c r="C217" s="1" t="s">
        <v>36</v>
      </c>
      <c r="D217" s="1" t="s">
        <v>25</v>
      </c>
      <c r="E217" s="1" t="s">
        <v>28</v>
      </c>
      <c r="F217" s="1" t="s">
        <v>15</v>
      </c>
      <c r="G217" s="7" t="str">
        <f>CONCATENATE(E217,",",F217,",","BRASIL")</f>
        <v>CURITIBA,PR,BRASIL</v>
      </c>
      <c r="H217" s="1"/>
      <c r="I217" s="5" t="s">
        <v>2162</v>
      </c>
      <c r="J217" s="1" t="s">
        <v>42</v>
      </c>
      <c r="K217" s="1" t="s">
        <v>38</v>
      </c>
      <c r="L217" s="1" t="s">
        <v>43</v>
      </c>
      <c r="M217" s="1" t="s">
        <v>19</v>
      </c>
      <c r="N217" s="1" t="s">
        <v>20</v>
      </c>
      <c r="O217" s="1" t="s">
        <v>21</v>
      </c>
      <c r="P217" s="1" t="s">
        <v>307</v>
      </c>
      <c r="Q217" s="2" t="s">
        <v>652</v>
      </c>
      <c r="R217" s="8">
        <f>IF(P217&gt;1,(Q217/P217)*100,0)</f>
        <v>93.87878787878789</v>
      </c>
    </row>
    <row r="218" spans="1:18" x14ac:dyDescent="0.25">
      <c r="A218" s="1" t="s">
        <v>653</v>
      </c>
      <c r="B218" s="7">
        <f>2023-YEAR(A218)</f>
        <v>27</v>
      </c>
      <c r="C218" s="1" t="s">
        <v>12</v>
      </c>
      <c r="D218" s="1" t="s">
        <v>13</v>
      </c>
      <c r="E218" s="1" t="s">
        <v>86</v>
      </c>
      <c r="F218" s="1" t="s">
        <v>15</v>
      </c>
      <c r="G218" s="7" t="str">
        <f>CONCATENATE(E218,",",F218,",","BRASIL")</f>
        <v>CAMPO MOURÃO,PR,BRASIL</v>
      </c>
      <c r="H218" s="1"/>
      <c r="I218" s="5" t="s">
        <v>86</v>
      </c>
      <c r="J218" s="1" t="s">
        <v>215</v>
      </c>
      <c r="K218" s="1" t="s">
        <v>17</v>
      </c>
      <c r="L218" s="1" t="s">
        <v>68</v>
      </c>
      <c r="M218" s="1" t="s">
        <v>19</v>
      </c>
      <c r="N218" s="1" t="s">
        <v>20</v>
      </c>
      <c r="O218" s="1" t="s">
        <v>33</v>
      </c>
      <c r="P218" s="1" t="s">
        <v>654</v>
      </c>
      <c r="Q218" s="2" t="s">
        <v>527</v>
      </c>
      <c r="R218" s="8">
        <f>IF(P218&gt;1,(Q218/P218)*100,0)</f>
        <v>59.090909090909093</v>
      </c>
    </row>
    <row r="219" spans="1:18" x14ac:dyDescent="0.25">
      <c r="A219" s="1" t="s">
        <v>655</v>
      </c>
      <c r="B219" s="7">
        <f>2023-YEAR(A219)</f>
        <v>21</v>
      </c>
      <c r="C219" s="1" t="s">
        <v>36</v>
      </c>
      <c r="D219" s="1" t="s">
        <v>25</v>
      </c>
      <c r="E219" s="1" t="s">
        <v>47</v>
      </c>
      <c r="F219" s="1" t="s">
        <v>15</v>
      </c>
      <c r="G219" s="7" t="str">
        <f>CONCATENATE(E219,",",F219,",","BRASIL")</f>
        <v>PARANAGUÁ,PR,BRASIL</v>
      </c>
      <c r="H219" s="1"/>
      <c r="I219" s="5" t="s">
        <v>47</v>
      </c>
      <c r="J219" s="1" t="s">
        <v>113</v>
      </c>
      <c r="K219" s="1" t="s">
        <v>30</v>
      </c>
      <c r="L219" s="1" t="s">
        <v>68</v>
      </c>
      <c r="M219" s="1" t="s">
        <v>19</v>
      </c>
      <c r="N219" s="1" t="s">
        <v>20</v>
      </c>
      <c r="O219" s="1" t="s">
        <v>33</v>
      </c>
      <c r="P219" s="1" t="s">
        <v>114</v>
      </c>
      <c r="Q219" s="2" t="s">
        <v>45</v>
      </c>
      <c r="R219" s="8">
        <f>IF(P219&gt;1,(Q219/P219)*100,0)</f>
        <v>0</v>
      </c>
    </row>
    <row r="220" spans="1:18" x14ac:dyDescent="0.25">
      <c r="A220" s="1" t="s">
        <v>656</v>
      </c>
      <c r="B220" s="7">
        <f>2023-YEAR(A220)</f>
        <v>26</v>
      </c>
      <c r="C220" s="1" t="s">
        <v>12</v>
      </c>
      <c r="D220" s="1" t="s">
        <v>25</v>
      </c>
      <c r="E220" s="1" t="s">
        <v>60</v>
      </c>
      <c r="F220" s="1" t="s">
        <v>15</v>
      </c>
      <c r="G220" s="7" t="str">
        <f>CONCATENATE(E220,",",F220,",","BRASIL")</f>
        <v>SAO JOSE DOS PINHAIS,PR,BRASIL</v>
      </c>
      <c r="H220" s="1"/>
      <c r="I220" s="5" t="s">
        <v>2164</v>
      </c>
      <c r="J220" s="1" t="s">
        <v>61</v>
      </c>
      <c r="K220" s="1" t="s">
        <v>30</v>
      </c>
      <c r="L220" s="1" t="s">
        <v>18</v>
      </c>
      <c r="M220" s="1" t="s">
        <v>19</v>
      </c>
      <c r="N220" s="1" t="s">
        <v>62</v>
      </c>
      <c r="O220" s="1" t="s">
        <v>33</v>
      </c>
      <c r="P220" s="1" t="s">
        <v>63</v>
      </c>
      <c r="Q220" s="2" t="s">
        <v>45</v>
      </c>
      <c r="R220" s="8">
        <f>IF(P220&gt;1,(Q220/P220)*100,0)</f>
        <v>0</v>
      </c>
    </row>
    <row r="221" spans="1:18" x14ac:dyDescent="0.25">
      <c r="A221" s="1" t="s">
        <v>657</v>
      </c>
      <c r="B221" s="7">
        <f>2023-YEAR(A221)</f>
        <v>26</v>
      </c>
      <c r="C221" s="1" t="s">
        <v>12</v>
      </c>
      <c r="D221" s="1" t="s">
        <v>25</v>
      </c>
      <c r="E221" s="1" t="s">
        <v>86</v>
      </c>
      <c r="F221" s="1" t="s">
        <v>15</v>
      </c>
      <c r="G221" s="7" t="str">
        <f>CONCATENATE(E221,",",F221,",","BRASIL")</f>
        <v>CAMPO MOURÃO,PR,BRASIL</v>
      </c>
      <c r="H221" s="1"/>
      <c r="I221" s="5" t="s">
        <v>86</v>
      </c>
      <c r="J221" s="1" t="s">
        <v>215</v>
      </c>
      <c r="K221" s="1" t="s">
        <v>17</v>
      </c>
      <c r="L221" s="1" t="s">
        <v>68</v>
      </c>
      <c r="M221" s="1" t="s">
        <v>19</v>
      </c>
      <c r="N221" s="1" t="s">
        <v>32</v>
      </c>
      <c r="O221" s="1" t="s">
        <v>33</v>
      </c>
      <c r="P221" s="1" t="s">
        <v>186</v>
      </c>
      <c r="Q221" s="2" t="s">
        <v>658</v>
      </c>
      <c r="R221" s="8">
        <f>IF(P221&gt;1,(Q221/P221)*100,0)</f>
        <v>73.91304347826086</v>
      </c>
    </row>
    <row r="222" spans="1:18" x14ac:dyDescent="0.25">
      <c r="A222" s="1" t="s">
        <v>659</v>
      </c>
      <c r="B222" s="7">
        <f>2023-YEAR(A222)</f>
        <v>34</v>
      </c>
      <c r="C222" s="1" t="s">
        <v>12</v>
      </c>
      <c r="D222" s="1" t="s">
        <v>25</v>
      </c>
      <c r="E222" s="1" t="s">
        <v>193</v>
      </c>
      <c r="F222" s="1" t="s">
        <v>15</v>
      </c>
      <c r="G222" s="7" t="str">
        <f>CONCATENATE(E222,",",F222,",","BRASIL")</f>
        <v>MANDAGUARI,PR,BRASIL</v>
      </c>
      <c r="H222" s="1"/>
      <c r="I222" s="5" t="s">
        <v>66</v>
      </c>
      <c r="J222" s="1" t="s">
        <v>67</v>
      </c>
      <c r="K222" s="1" t="s">
        <v>83</v>
      </c>
      <c r="L222" s="1" t="s">
        <v>43</v>
      </c>
      <c r="M222" s="1" t="s">
        <v>19</v>
      </c>
      <c r="N222" s="1" t="s">
        <v>20</v>
      </c>
      <c r="O222" s="1" t="s">
        <v>33</v>
      </c>
      <c r="P222" s="1" t="s">
        <v>27</v>
      </c>
      <c r="Q222" s="2" t="s">
        <v>660</v>
      </c>
      <c r="R222" s="8">
        <f>IF(P222&gt;1,(Q222/P222)*100,0)</f>
        <v>18</v>
      </c>
    </row>
    <row r="223" spans="1:18" x14ac:dyDescent="0.25">
      <c r="A223" s="1" t="s">
        <v>661</v>
      </c>
      <c r="B223" s="7">
        <f>2023-YEAR(A223)</f>
        <v>28</v>
      </c>
      <c r="C223" s="1" t="s">
        <v>12</v>
      </c>
      <c r="D223" s="1" t="s">
        <v>25</v>
      </c>
      <c r="E223" s="1" t="s">
        <v>60</v>
      </c>
      <c r="F223" s="1" t="s">
        <v>15</v>
      </c>
      <c r="G223" s="7" t="str">
        <f>CONCATENATE(E223,",",F223,",","BRASIL")</f>
        <v>SAO JOSE DOS PINHAIS,PR,BRASIL</v>
      </c>
      <c r="H223" s="1"/>
      <c r="I223" s="5" t="s">
        <v>2164</v>
      </c>
      <c r="J223" s="1" t="s">
        <v>61</v>
      </c>
      <c r="K223" s="1" t="s">
        <v>30</v>
      </c>
      <c r="L223" s="1" t="s">
        <v>18</v>
      </c>
      <c r="M223" s="1" t="s">
        <v>19</v>
      </c>
      <c r="N223" s="1" t="s">
        <v>62</v>
      </c>
      <c r="O223" s="1" t="s">
        <v>33</v>
      </c>
      <c r="P223" s="1" t="s">
        <v>63</v>
      </c>
      <c r="Q223" s="2" t="s">
        <v>45</v>
      </c>
      <c r="R223" s="8">
        <f>IF(P223&gt;1,(Q223/P223)*100,0)</f>
        <v>0</v>
      </c>
    </row>
    <row r="224" spans="1:18" x14ac:dyDescent="0.25">
      <c r="A224" s="1" t="s">
        <v>662</v>
      </c>
      <c r="B224" s="7">
        <f>2023-YEAR(A224)</f>
        <v>24</v>
      </c>
      <c r="C224" s="1" t="s">
        <v>36</v>
      </c>
      <c r="D224" s="1" t="s">
        <v>25</v>
      </c>
      <c r="E224" s="1" t="s">
        <v>28</v>
      </c>
      <c r="F224" s="1" t="s">
        <v>15</v>
      </c>
      <c r="G224" s="7" t="str">
        <f>CONCATENATE(E224,",",F224,",","BRASIL")</f>
        <v>CURITIBA,PR,BRASIL</v>
      </c>
      <c r="H224" s="1"/>
      <c r="I224" s="5" t="s">
        <v>2161</v>
      </c>
      <c r="J224" s="1" t="s">
        <v>663</v>
      </c>
      <c r="K224" s="1" t="s">
        <v>38</v>
      </c>
      <c r="L224" s="1" t="s">
        <v>43</v>
      </c>
      <c r="M224" s="1" t="s">
        <v>19</v>
      </c>
      <c r="N224" s="1" t="s">
        <v>32</v>
      </c>
      <c r="O224" s="1" t="s">
        <v>21</v>
      </c>
      <c r="P224" s="1" t="s">
        <v>398</v>
      </c>
      <c r="Q224" s="2" t="s">
        <v>664</v>
      </c>
      <c r="R224" s="8">
        <f>IF(P224&gt;1,(Q224/P224)*100,0)</f>
        <v>96.15384615384616</v>
      </c>
    </row>
    <row r="225" spans="1:18" x14ac:dyDescent="0.25">
      <c r="A225" s="1" t="s">
        <v>665</v>
      </c>
      <c r="B225" s="7">
        <f>2023-YEAR(A225)</f>
        <v>20</v>
      </c>
      <c r="C225" s="1" t="s">
        <v>36</v>
      </c>
      <c r="D225" s="1" t="s">
        <v>13</v>
      </c>
      <c r="E225" s="1" t="s">
        <v>51</v>
      </c>
      <c r="F225" s="1" t="s">
        <v>15</v>
      </c>
      <c r="G225" s="7" t="str">
        <f>CONCATENATE(E225,",",F225,",","BRASIL")</f>
        <v>PARANAVAÍ,PR,BRASIL</v>
      </c>
      <c r="H225" s="1"/>
      <c r="I225" s="5" t="s">
        <v>2163</v>
      </c>
      <c r="J225" s="1" t="s">
        <v>135</v>
      </c>
      <c r="K225" s="1" t="s">
        <v>30</v>
      </c>
      <c r="L225" s="1" t="s">
        <v>68</v>
      </c>
      <c r="M225" s="1" t="s">
        <v>19</v>
      </c>
      <c r="N225" s="1" t="s">
        <v>20</v>
      </c>
      <c r="O225" s="1" t="s">
        <v>33</v>
      </c>
      <c r="P225" s="1" t="s">
        <v>612</v>
      </c>
      <c r="Q225" s="2" t="s">
        <v>45</v>
      </c>
      <c r="R225" s="8">
        <f>IF(P225&gt;1,(Q225/P225)*100,0)</f>
        <v>0</v>
      </c>
    </row>
    <row r="226" spans="1:18" x14ac:dyDescent="0.25">
      <c r="A226" s="1" t="s">
        <v>666</v>
      </c>
      <c r="B226" s="7">
        <f>2023-YEAR(A226)</f>
        <v>20</v>
      </c>
      <c r="C226" s="1" t="s">
        <v>12</v>
      </c>
      <c r="D226" s="1" t="s">
        <v>13</v>
      </c>
      <c r="E226" s="1" t="s">
        <v>608</v>
      </c>
      <c r="F226" s="1" t="s">
        <v>15</v>
      </c>
      <c r="G226" s="7" t="str">
        <f>CONCATENATE(E226,",",F226,",","BRASIL")</f>
        <v>MATINHOS,PR,BRASIL</v>
      </c>
      <c r="H226" s="1"/>
      <c r="I226" s="5" t="s">
        <v>47</v>
      </c>
      <c r="J226" s="1" t="s">
        <v>122</v>
      </c>
      <c r="K226" s="1" t="s">
        <v>30</v>
      </c>
      <c r="L226" s="1" t="s">
        <v>68</v>
      </c>
      <c r="M226" s="1" t="s">
        <v>19</v>
      </c>
      <c r="N226" s="1" t="s">
        <v>20</v>
      </c>
      <c r="O226" s="1" t="s">
        <v>33</v>
      </c>
      <c r="P226" s="1" t="s">
        <v>420</v>
      </c>
      <c r="Q226" s="2" t="s">
        <v>180</v>
      </c>
      <c r="R226" s="8">
        <f>IF(P226&gt;1,(Q226/P226)*100,0)</f>
        <v>11.464968152866243</v>
      </c>
    </row>
    <row r="227" spans="1:18" x14ac:dyDescent="0.25">
      <c r="A227" s="1" t="s">
        <v>667</v>
      </c>
      <c r="B227" s="7">
        <f>2023-YEAR(A227)</f>
        <v>25</v>
      </c>
      <c r="C227" s="1" t="s">
        <v>36</v>
      </c>
      <c r="D227" s="1" t="s">
        <v>25</v>
      </c>
      <c r="E227" s="1" t="s">
        <v>116</v>
      </c>
      <c r="F227" s="1" t="s">
        <v>15</v>
      </c>
      <c r="G227" s="7" t="str">
        <f>CONCATENATE(E227,",",F227,",","BRASIL")</f>
        <v>ARAPONGAS,PR,BRASIL</v>
      </c>
      <c r="H227" s="1"/>
      <c r="I227" s="5" t="s">
        <v>66</v>
      </c>
      <c r="J227" s="1" t="s">
        <v>194</v>
      </c>
      <c r="K227" s="1" t="s">
        <v>30</v>
      </c>
      <c r="L227" s="1" t="s">
        <v>68</v>
      </c>
      <c r="M227" s="1" t="s">
        <v>19</v>
      </c>
      <c r="N227" s="1" t="s">
        <v>20</v>
      </c>
      <c r="O227" s="1" t="s">
        <v>33</v>
      </c>
      <c r="P227" s="1" t="s">
        <v>195</v>
      </c>
      <c r="Q227" s="2" t="s">
        <v>45</v>
      </c>
      <c r="R227" s="8">
        <f>IF(P227&gt;1,(Q227/P227)*100,0)</f>
        <v>0</v>
      </c>
    </row>
    <row r="228" spans="1:18" x14ac:dyDescent="0.25">
      <c r="A228" s="1" t="s">
        <v>668</v>
      </c>
      <c r="B228" s="7">
        <f>2023-YEAR(A228)</f>
        <v>24</v>
      </c>
      <c r="C228" s="1" t="s">
        <v>36</v>
      </c>
      <c r="D228" s="1" t="s">
        <v>25</v>
      </c>
      <c r="E228" s="1" t="s">
        <v>66</v>
      </c>
      <c r="F228" s="1" t="s">
        <v>15</v>
      </c>
      <c r="G228" s="7" t="str">
        <f>CONCATENATE(E228,",",F228,",","BRASIL")</f>
        <v>APUCARANA,PR,BRASIL</v>
      </c>
      <c r="H228" s="1"/>
      <c r="I228" s="5" t="s">
        <v>66</v>
      </c>
      <c r="J228" s="1" t="s">
        <v>67</v>
      </c>
      <c r="K228" s="1" t="s">
        <v>17</v>
      </c>
      <c r="L228" s="1" t="s">
        <v>43</v>
      </c>
      <c r="M228" s="1" t="s">
        <v>19</v>
      </c>
      <c r="N228" s="1" t="s">
        <v>32</v>
      </c>
      <c r="O228" s="1" t="s">
        <v>21</v>
      </c>
      <c r="P228" s="1" t="s">
        <v>69</v>
      </c>
      <c r="Q228" s="2" t="s">
        <v>669</v>
      </c>
      <c r="R228" s="8">
        <f>IF(P228&gt;1,(Q228/P228)*100,0)</f>
        <v>35.714285714285715</v>
      </c>
    </row>
    <row r="229" spans="1:18" x14ac:dyDescent="0.25">
      <c r="A229" s="1" t="s">
        <v>670</v>
      </c>
      <c r="B229" s="7">
        <f>2023-YEAR(A229)</f>
        <v>24</v>
      </c>
      <c r="C229" s="1" t="s">
        <v>12</v>
      </c>
      <c r="D229" s="1" t="s">
        <v>25</v>
      </c>
      <c r="E229" s="1" t="s">
        <v>51</v>
      </c>
      <c r="F229" s="1" t="s">
        <v>15</v>
      </c>
      <c r="G229" s="7" t="str">
        <f>CONCATENATE(E229,",",F229,",","BRASIL")</f>
        <v>PARANAVAÍ,PR,BRASIL</v>
      </c>
      <c r="H229" s="1"/>
      <c r="I229" s="5" t="s">
        <v>2163</v>
      </c>
      <c r="J229" s="1" t="s">
        <v>103</v>
      </c>
      <c r="K229" s="1" t="s">
        <v>30</v>
      </c>
      <c r="L229" s="1" t="s">
        <v>68</v>
      </c>
      <c r="M229" s="1" t="s">
        <v>19</v>
      </c>
      <c r="N229" s="1" t="s">
        <v>20</v>
      </c>
      <c r="O229" s="1" t="s">
        <v>33</v>
      </c>
      <c r="P229" s="1" t="s">
        <v>161</v>
      </c>
      <c r="Q229" s="2" t="s">
        <v>45</v>
      </c>
      <c r="R229" s="8">
        <f>IF(P229&gt;1,(Q229/P229)*100,0)</f>
        <v>0</v>
      </c>
    </row>
    <row r="230" spans="1:18" x14ac:dyDescent="0.25">
      <c r="A230" s="1" t="s">
        <v>671</v>
      </c>
      <c r="B230" s="7">
        <f>2023-YEAR(A230)</f>
        <v>33</v>
      </c>
      <c r="C230" s="1" t="s">
        <v>12</v>
      </c>
      <c r="D230" s="1" t="s">
        <v>13</v>
      </c>
      <c r="E230" s="1" t="s">
        <v>51</v>
      </c>
      <c r="F230" s="1" t="s">
        <v>15</v>
      </c>
      <c r="G230" s="7" t="str">
        <f>CONCATENATE(E230,",",F230,",","BRASIL")</f>
        <v>PARANAVAÍ,PR,BRASIL</v>
      </c>
      <c r="H230" s="1"/>
      <c r="I230" s="5" t="s">
        <v>2163</v>
      </c>
      <c r="J230" s="1" t="s">
        <v>52</v>
      </c>
      <c r="K230" s="1" t="s">
        <v>30</v>
      </c>
      <c r="L230" s="1" t="s">
        <v>18</v>
      </c>
      <c r="M230" s="1" t="s">
        <v>19</v>
      </c>
      <c r="N230" s="1" t="s">
        <v>20</v>
      </c>
      <c r="O230" s="1" t="s">
        <v>123</v>
      </c>
      <c r="P230" s="1" t="s">
        <v>22</v>
      </c>
      <c r="Q230" s="2" t="s">
        <v>436</v>
      </c>
      <c r="R230" s="8">
        <f>IF(P230&gt;1,(Q230/P230)*100,0)</f>
        <v>1.8575851393188854</v>
      </c>
    </row>
    <row r="231" spans="1:18" x14ac:dyDescent="0.25">
      <c r="A231" s="1" t="s">
        <v>313</v>
      </c>
      <c r="B231" s="7">
        <f>2023-YEAR(A231)</f>
        <v>23</v>
      </c>
      <c r="C231" s="1" t="s">
        <v>36</v>
      </c>
      <c r="D231" s="1" t="s">
        <v>13</v>
      </c>
      <c r="E231" s="1" t="s">
        <v>51</v>
      </c>
      <c r="F231" s="1" t="s">
        <v>15</v>
      </c>
      <c r="G231" s="7" t="str">
        <f>CONCATENATE(E231,",",F231,",","BRASIL")</f>
        <v>PARANAVAÍ,PR,BRASIL</v>
      </c>
      <c r="H231" s="1"/>
      <c r="I231" s="5" t="s">
        <v>2163</v>
      </c>
      <c r="J231" s="1" t="s">
        <v>103</v>
      </c>
      <c r="K231" s="1" t="s">
        <v>17</v>
      </c>
      <c r="L231" s="1" t="s">
        <v>68</v>
      </c>
      <c r="M231" s="1" t="s">
        <v>19</v>
      </c>
      <c r="N231" s="1" t="s">
        <v>20</v>
      </c>
      <c r="O231" s="1" t="s">
        <v>21</v>
      </c>
      <c r="P231" s="1" t="s">
        <v>161</v>
      </c>
      <c r="Q231" s="2" t="s">
        <v>590</v>
      </c>
      <c r="R231" s="8">
        <f>IF(P231&gt;1,(Q231/P231)*100,0)</f>
        <v>37.5</v>
      </c>
    </row>
    <row r="232" spans="1:18" x14ac:dyDescent="0.25">
      <c r="A232" s="1" t="s">
        <v>677</v>
      </c>
      <c r="B232" s="7">
        <f>2023-YEAR(A232)</f>
        <v>23</v>
      </c>
      <c r="C232" s="1" t="s">
        <v>36</v>
      </c>
      <c r="D232" s="1" t="s">
        <v>65</v>
      </c>
      <c r="E232" s="1" t="s">
        <v>86</v>
      </c>
      <c r="F232" s="1" t="s">
        <v>15</v>
      </c>
      <c r="G232" s="7" t="str">
        <f>CONCATENATE(E232,",",F232,",","BRASIL")</f>
        <v>CAMPO MOURÃO,PR,BRASIL</v>
      </c>
      <c r="H232" s="1"/>
      <c r="I232" s="5" t="s">
        <v>86</v>
      </c>
      <c r="J232" s="1" t="s">
        <v>250</v>
      </c>
      <c r="K232" s="1" t="s">
        <v>83</v>
      </c>
      <c r="L232" s="1" t="s">
        <v>68</v>
      </c>
      <c r="M232" s="1" t="s">
        <v>19</v>
      </c>
      <c r="N232" s="1" t="s">
        <v>20</v>
      </c>
      <c r="O232" s="1" t="s">
        <v>33</v>
      </c>
      <c r="P232" s="1" t="s">
        <v>679</v>
      </c>
      <c r="Q232" s="2" t="s">
        <v>680</v>
      </c>
      <c r="R232" s="8">
        <f>IF(P232&gt;1,(Q232/P232)*100,0)</f>
        <v>55.463917525773198</v>
      </c>
    </row>
    <row r="233" spans="1:18" x14ac:dyDescent="0.25">
      <c r="A233" s="1" t="s">
        <v>681</v>
      </c>
      <c r="B233" s="7">
        <f>2023-YEAR(A233)</f>
        <v>20</v>
      </c>
      <c r="C233" s="1" t="s">
        <v>36</v>
      </c>
      <c r="D233" s="1" t="s">
        <v>25</v>
      </c>
      <c r="E233" s="1" t="s">
        <v>2178</v>
      </c>
      <c r="F233" s="1" t="s">
        <v>15</v>
      </c>
      <c r="G233" s="7" t="str">
        <f>CONCATENATE(E233,",",F233,",","BRASIL")</f>
        <v>MARILUZ,PR,BRASIL</v>
      </c>
      <c r="H233" s="1"/>
      <c r="I233" s="5" t="s">
        <v>86</v>
      </c>
      <c r="J233" s="1" t="s">
        <v>73</v>
      </c>
      <c r="K233" s="1" t="s">
        <v>30</v>
      </c>
      <c r="L233" s="1" t="s">
        <v>68</v>
      </c>
      <c r="M233" s="1" t="s">
        <v>19</v>
      </c>
      <c r="N233" s="1" t="s">
        <v>20</v>
      </c>
      <c r="O233" s="1" t="s">
        <v>21</v>
      </c>
      <c r="P233" s="1" t="s">
        <v>74</v>
      </c>
      <c r="Q233" s="2" t="s">
        <v>45</v>
      </c>
      <c r="R233" s="8">
        <f>IF(P233&gt;1,(Q233/P233)*100,0)</f>
        <v>0</v>
      </c>
    </row>
    <row r="234" spans="1:18" x14ac:dyDescent="0.25">
      <c r="A234" s="1" t="s">
        <v>682</v>
      </c>
      <c r="B234" s="7">
        <f>2023-YEAR(A234)</f>
        <v>23</v>
      </c>
      <c r="C234" s="1" t="s">
        <v>12</v>
      </c>
      <c r="D234" s="1" t="s">
        <v>25</v>
      </c>
      <c r="E234" s="1" t="s">
        <v>51</v>
      </c>
      <c r="F234" s="1" t="s">
        <v>15</v>
      </c>
      <c r="G234" s="7" t="str">
        <f>CONCATENATE(E234,",",F234,",","BRASIL")</f>
        <v>PARANAVAÍ,PR,BRASIL</v>
      </c>
      <c r="H234" s="1"/>
      <c r="I234" s="5" t="s">
        <v>2163</v>
      </c>
      <c r="J234" s="1" t="s">
        <v>103</v>
      </c>
      <c r="K234" s="1" t="s">
        <v>30</v>
      </c>
      <c r="L234" s="1" t="s">
        <v>68</v>
      </c>
      <c r="M234" s="1" t="s">
        <v>19</v>
      </c>
      <c r="N234" s="1" t="s">
        <v>20</v>
      </c>
      <c r="O234" s="1" t="s">
        <v>33</v>
      </c>
      <c r="P234" s="1" t="s">
        <v>161</v>
      </c>
      <c r="Q234" s="2" t="s">
        <v>45</v>
      </c>
      <c r="R234" s="8">
        <f>IF(P234&gt;1,(Q234/P234)*100,0)</f>
        <v>0</v>
      </c>
    </row>
    <row r="235" spans="1:18" x14ac:dyDescent="0.25">
      <c r="A235" s="1" t="s">
        <v>683</v>
      </c>
      <c r="B235" s="7">
        <f>2023-YEAR(A235)</f>
        <v>49</v>
      </c>
      <c r="C235" s="1" t="s">
        <v>36</v>
      </c>
      <c r="D235" s="1" t="s">
        <v>25</v>
      </c>
      <c r="E235" s="1" t="s">
        <v>86</v>
      </c>
      <c r="F235" s="1" t="s">
        <v>15</v>
      </c>
      <c r="G235" s="7" t="str">
        <f>CONCATENATE(E235,",",F235,",","BRASIL")</f>
        <v>CAMPO MOURÃO,PR,BRASIL</v>
      </c>
      <c r="H235" s="1"/>
      <c r="I235" s="5" t="s">
        <v>86</v>
      </c>
      <c r="J235" s="1" t="s">
        <v>250</v>
      </c>
      <c r="K235" s="1" t="s">
        <v>17</v>
      </c>
      <c r="L235" s="1" t="s">
        <v>43</v>
      </c>
      <c r="M235" s="1" t="s">
        <v>19</v>
      </c>
      <c r="N235" s="1" t="s">
        <v>20</v>
      </c>
      <c r="O235" s="1" t="s">
        <v>33</v>
      </c>
      <c r="P235" s="1" t="s">
        <v>380</v>
      </c>
      <c r="Q235" s="2" t="s">
        <v>684</v>
      </c>
      <c r="R235" s="8">
        <f>IF(P235&gt;1,(Q235/P235)*100,0)</f>
        <v>40.863787375415285</v>
      </c>
    </row>
    <row r="236" spans="1:18" x14ac:dyDescent="0.25">
      <c r="A236" s="1" t="s">
        <v>685</v>
      </c>
      <c r="B236" s="7">
        <f>2023-YEAR(A236)</f>
        <v>35</v>
      </c>
      <c r="C236" s="1" t="s">
        <v>36</v>
      </c>
      <c r="D236" s="1" t="s">
        <v>13</v>
      </c>
      <c r="E236" s="1" t="s">
        <v>47</v>
      </c>
      <c r="F236" s="1" t="s">
        <v>15</v>
      </c>
      <c r="G236" s="7" t="str">
        <f>CONCATENATE(E236,",",F236,",","BRASIL")</f>
        <v>PARANAGUÁ,PR,BRASIL</v>
      </c>
      <c r="H236" s="1"/>
      <c r="I236" s="5" t="s">
        <v>47</v>
      </c>
      <c r="J236" s="1" t="s">
        <v>157</v>
      </c>
      <c r="K236" s="1" t="s">
        <v>30</v>
      </c>
      <c r="L236" s="1" t="s">
        <v>68</v>
      </c>
      <c r="M236" s="1" t="s">
        <v>19</v>
      </c>
      <c r="N236" s="1" t="s">
        <v>20</v>
      </c>
      <c r="O236" s="1" t="s">
        <v>33</v>
      </c>
      <c r="P236" s="1" t="s">
        <v>158</v>
      </c>
      <c r="Q236" s="2" t="s">
        <v>45</v>
      </c>
      <c r="R236" s="8">
        <f>IF(P236&gt;1,(Q236/P236)*100,0)</f>
        <v>0</v>
      </c>
    </row>
    <row r="237" spans="1:18" x14ac:dyDescent="0.25">
      <c r="A237" s="1" t="s">
        <v>687</v>
      </c>
      <c r="B237" s="7">
        <f>2023-YEAR(A237)</f>
        <v>21</v>
      </c>
      <c r="C237" s="1" t="s">
        <v>12</v>
      </c>
      <c r="D237" s="1" t="s">
        <v>25</v>
      </c>
      <c r="E237" s="1" t="s">
        <v>60</v>
      </c>
      <c r="F237" s="1" t="s">
        <v>15</v>
      </c>
      <c r="G237" s="7" t="str">
        <f>CONCATENATE(E237,",",F237,",","BRASIL")</f>
        <v>SAO JOSE DOS PINHAIS,PR,BRASIL</v>
      </c>
      <c r="H237" s="1"/>
      <c r="I237" s="5" t="s">
        <v>2164</v>
      </c>
      <c r="J237" s="1" t="s">
        <v>61</v>
      </c>
      <c r="K237" s="1" t="s">
        <v>30</v>
      </c>
      <c r="L237" s="1" t="s">
        <v>18</v>
      </c>
      <c r="M237" s="1" t="s">
        <v>19</v>
      </c>
      <c r="N237" s="1" t="s">
        <v>62</v>
      </c>
      <c r="O237" s="1" t="s">
        <v>33</v>
      </c>
      <c r="P237" s="1" t="s">
        <v>63</v>
      </c>
      <c r="Q237" s="2" t="s">
        <v>45</v>
      </c>
      <c r="R237" s="8">
        <f>IF(P237&gt;1,(Q237/P237)*100,0)</f>
        <v>0</v>
      </c>
    </row>
    <row r="238" spans="1:18" x14ac:dyDescent="0.25">
      <c r="A238" s="1" t="s">
        <v>327</v>
      </c>
      <c r="B238" s="7">
        <f>2023-YEAR(A238)</f>
        <v>19</v>
      </c>
      <c r="C238" s="1" t="s">
        <v>12</v>
      </c>
      <c r="D238" s="1" t="s">
        <v>13</v>
      </c>
      <c r="E238" s="1" t="s">
        <v>403</v>
      </c>
      <c r="F238" s="1" t="s">
        <v>130</v>
      </c>
      <c r="G238" s="7" t="str">
        <f>CONCATENATE(E238,",",F238,",","BRASIL")</f>
        <v>SAO PAULO,SP,BRASIL</v>
      </c>
      <c r="H238" s="1"/>
      <c r="I238" s="5" t="s">
        <v>47</v>
      </c>
      <c r="J238" s="1" t="s">
        <v>122</v>
      </c>
      <c r="K238" s="1" t="s">
        <v>30</v>
      </c>
      <c r="L238" s="1" t="s">
        <v>68</v>
      </c>
      <c r="M238" s="1" t="s">
        <v>19</v>
      </c>
      <c r="N238" s="1" t="s">
        <v>32</v>
      </c>
      <c r="O238" s="1" t="s">
        <v>33</v>
      </c>
      <c r="P238" s="1" t="s">
        <v>420</v>
      </c>
      <c r="Q238" s="2" t="s">
        <v>45</v>
      </c>
      <c r="R238" s="8">
        <f>IF(P238&gt;1,(Q238/P238)*100,0)</f>
        <v>0</v>
      </c>
    </row>
    <row r="239" spans="1:18" x14ac:dyDescent="0.25">
      <c r="A239" s="1" t="s">
        <v>693</v>
      </c>
      <c r="B239" s="7">
        <f>2023-YEAR(A239)</f>
        <v>24</v>
      </c>
      <c r="C239" s="1" t="s">
        <v>36</v>
      </c>
      <c r="D239" s="1" t="s">
        <v>13</v>
      </c>
      <c r="E239" s="1" t="s">
        <v>47</v>
      </c>
      <c r="F239" s="1" t="s">
        <v>15</v>
      </c>
      <c r="G239" s="7" t="str">
        <f>CONCATENATE(E239,",",F239,",","BRASIL")</f>
        <v>PARANAGUÁ,PR,BRASIL</v>
      </c>
      <c r="H239" s="1"/>
      <c r="I239" s="5" t="s">
        <v>47</v>
      </c>
      <c r="J239" s="1" t="s">
        <v>48</v>
      </c>
      <c r="K239" s="1" t="s">
        <v>30</v>
      </c>
      <c r="L239" s="1" t="s">
        <v>31</v>
      </c>
      <c r="M239" s="1" t="s">
        <v>19</v>
      </c>
      <c r="N239" s="1" t="s">
        <v>20</v>
      </c>
      <c r="O239" s="1" t="s">
        <v>33</v>
      </c>
      <c r="P239" s="1" t="s">
        <v>49</v>
      </c>
      <c r="Q239" s="2" t="s">
        <v>120</v>
      </c>
      <c r="R239" s="8">
        <f>IF(P239&gt;1,(Q239/P239)*100,0)</f>
        <v>3.8834951456310676</v>
      </c>
    </row>
    <row r="240" spans="1:18" x14ac:dyDescent="0.25">
      <c r="A240" s="1" t="s">
        <v>694</v>
      </c>
      <c r="B240" s="7">
        <f>2023-YEAR(A240)</f>
        <v>25</v>
      </c>
      <c r="C240" s="1" t="s">
        <v>36</v>
      </c>
      <c r="D240" s="1" t="s">
        <v>13</v>
      </c>
      <c r="E240" s="1" t="s">
        <v>51</v>
      </c>
      <c r="F240" s="1" t="s">
        <v>15</v>
      </c>
      <c r="G240" s="7" t="str">
        <f>CONCATENATE(E240,",",F240,",","BRASIL")</f>
        <v>PARANAVAÍ,PR,BRASIL</v>
      </c>
      <c r="H240" s="1"/>
      <c r="I240" s="5" t="s">
        <v>2163</v>
      </c>
      <c r="J240" s="1" t="s">
        <v>103</v>
      </c>
      <c r="K240" s="1" t="s">
        <v>30</v>
      </c>
      <c r="L240" s="1" t="s">
        <v>68</v>
      </c>
      <c r="M240" s="1" t="s">
        <v>19</v>
      </c>
      <c r="N240" s="1" t="s">
        <v>20</v>
      </c>
      <c r="O240" s="1" t="s">
        <v>21</v>
      </c>
      <c r="P240" s="1" t="s">
        <v>161</v>
      </c>
      <c r="Q240" s="2" t="s">
        <v>45</v>
      </c>
      <c r="R240" s="8">
        <f>IF(P240&gt;1,(Q240/P240)*100,0)</f>
        <v>0</v>
      </c>
    </row>
    <row r="241" spans="1:18" x14ac:dyDescent="0.25">
      <c r="A241" s="1" t="s">
        <v>695</v>
      </c>
      <c r="B241" s="7">
        <f>2023-YEAR(A241)</f>
        <v>21</v>
      </c>
      <c r="C241" s="1" t="s">
        <v>36</v>
      </c>
      <c r="D241" s="1" t="s">
        <v>25</v>
      </c>
      <c r="E241" s="1" t="s">
        <v>47</v>
      </c>
      <c r="F241" s="1" t="s">
        <v>15</v>
      </c>
      <c r="G241" s="7" t="str">
        <f>CONCATENATE(E241,",",F241,",","BRASIL")</f>
        <v>PARANAGUÁ,PR,BRASIL</v>
      </c>
      <c r="H241" s="1"/>
      <c r="I241" s="5" t="s">
        <v>47</v>
      </c>
      <c r="J241" s="1" t="s">
        <v>290</v>
      </c>
      <c r="K241" s="1" t="s">
        <v>83</v>
      </c>
      <c r="L241" s="1" t="s">
        <v>68</v>
      </c>
      <c r="M241" s="1" t="s">
        <v>19</v>
      </c>
      <c r="N241" s="1" t="s">
        <v>20</v>
      </c>
      <c r="O241" s="1" t="s">
        <v>33</v>
      </c>
      <c r="P241" s="1" t="s">
        <v>27</v>
      </c>
      <c r="Q241" s="2" t="s">
        <v>156</v>
      </c>
      <c r="R241" s="8">
        <f>IF(P241&gt;1,(Q241/P241)*100,0)</f>
        <v>14.000000000000002</v>
      </c>
    </row>
    <row r="242" spans="1:18" x14ac:dyDescent="0.25">
      <c r="A242" s="1" t="s">
        <v>697</v>
      </c>
      <c r="B242" s="7">
        <f>2023-YEAR(A242)</f>
        <v>25</v>
      </c>
      <c r="C242" s="1" t="s">
        <v>36</v>
      </c>
      <c r="D242" s="1" t="s">
        <v>13</v>
      </c>
      <c r="E242" s="1" t="s">
        <v>86</v>
      </c>
      <c r="F242" s="1" t="s">
        <v>15</v>
      </c>
      <c r="G242" s="7" t="str">
        <f>CONCATENATE(E242,",",F242,",","BRASIL")</f>
        <v>CAMPO MOURÃO,PR,BRASIL</v>
      </c>
      <c r="H242" s="1"/>
      <c r="I242" s="5" t="s">
        <v>86</v>
      </c>
      <c r="J242" s="1" t="s">
        <v>73</v>
      </c>
      <c r="K242" s="1" t="s">
        <v>30</v>
      </c>
      <c r="L242" s="1" t="s">
        <v>68</v>
      </c>
      <c r="M242" s="1" t="s">
        <v>19</v>
      </c>
      <c r="N242" s="1" t="s">
        <v>20</v>
      </c>
      <c r="O242" s="1" t="s">
        <v>33</v>
      </c>
      <c r="P242" s="1" t="s">
        <v>74</v>
      </c>
      <c r="Q242" s="2" t="s">
        <v>45</v>
      </c>
      <c r="R242" s="8">
        <f>IF(P242&gt;1,(Q242/P242)*100,0)</f>
        <v>0</v>
      </c>
    </row>
    <row r="243" spans="1:18" x14ac:dyDescent="0.25">
      <c r="A243" s="1" t="s">
        <v>698</v>
      </c>
      <c r="B243" s="7">
        <f>2023-YEAR(A243)</f>
        <v>30</v>
      </c>
      <c r="C243" s="1" t="s">
        <v>36</v>
      </c>
      <c r="D243" s="1" t="s">
        <v>25</v>
      </c>
      <c r="E243" s="1" t="s">
        <v>51</v>
      </c>
      <c r="F243" s="1" t="s">
        <v>15</v>
      </c>
      <c r="G243" s="7" t="str">
        <f>CONCATENATE(E243,",",F243,",","BRASIL")</f>
        <v>PARANAVAÍ,PR,BRASIL</v>
      </c>
      <c r="H243" s="1"/>
      <c r="I243" s="5" t="s">
        <v>2163</v>
      </c>
      <c r="J243" s="1" t="s">
        <v>52</v>
      </c>
      <c r="K243" s="1" t="s">
        <v>30</v>
      </c>
      <c r="L243" s="1" t="s">
        <v>18</v>
      </c>
      <c r="M243" s="1" t="s">
        <v>19</v>
      </c>
      <c r="N243" s="1" t="s">
        <v>20</v>
      </c>
      <c r="O243" s="1" t="s">
        <v>123</v>
      </c>
      <c r="P243" s="1" t="s">
        <v>699</v>
      </c>
      <c r="Q243" s="2" t="s">
        <v>360</v>
      </c>
      <c r="R243" s="8">
        <f>IF(P243&gt;1,(Q243/P243)*100,0)</f>
        <v>5.4216867469879517</v>
      </c>
    </row>
    <row r="244" spans="1:18" x14ac:dyDescent="0.25">
      <c r="A244" s="1" t="s">
        <v>700</v>
      </c>
      <c r="B244" s="7">
        <f>2023-YEAR(A244)</f>
        <v>19</v>
      </c>
      <c r="C244" s="1" t="s">
        <v>36</v>
      </c>
      <c r="D244" s="1" t="s">
        <v>25</v>
      </c>
      <c r="E244" s="1" t="s">
        <v>448</v>
      </c>
      <c r="F244" s="1" t="s">
        <v>149</v>
      </c>
      <c r="G244" s="7" t="str">
        <f>CONCATENATE(E244,",",F244,",","BRASIL")</f>
        <v>CANOINHAS,SC,BRASIL</v>
      </c>
      <c r="H244" s="1"/>
      <c r="I244" s="5" t="s">
        <v>54</v>
      </c>
      <c r="J244" s="1" t="s">
        <v>94</v>
      </c>
      <c r="K244" s="1" t="s">
        <v>30</v>
      </c>
      <c r="L244" s="1" t="s">
        <v>68</v>
      </c>
      <c r="M244" s="1" t="s">
        <v>19</v>
      </c>
      <c r="N244" s="1" t="s">
        <v>20</v>
      </c>
      <c r="O244" s="1" t="s">
        <v>21</v>
      </c>
      <c r="P244" s="1" t="s">
        <v>304</v>
      </c>
      <c r="Q244" s="2" t="s">
        <v>45</v>
      </c>
      <c r="R244" s="8">
        <f>IF(P244&gt;1,(Q244/P244)*100,0)</f>
        <v>0</v>
      </c>
    </row>
    <row r="245" spans="1:18" x14ac:dyDescent="0.25">
      <c r="A245" s="1" t="s">
        <v>703</v>
      </c>
      <c r="B245" s="7">
        <f>2023-YEAR(A245)</f>
        <v>19</v>
      </c>
      <c r="C245" s="1" t="s">
        <v>12</v>
      </c>
      <c r="D245" s="1" t="s">
        <v>25</v>
      </c>
      <c r="E245" s="1" t="s">
        <v>596</v>
      </c>
      <c r="F245" s="1" t="s">
        <v>15</v>
      </c>
      <c r="G245" s="7" t="str">
        <f>CONCATENATE(E245,",",F245,",","BRASIL")</f>
        <v>PONTAL DO PARANA,PR,BRASIL</v>
      </c>
      <c r="H245" s="1"/>
      <c r="I245" s="5" t="s">
        <v>47</v>
      </c>
      <c r="J245" s="1" t="s">
        <v>331</v>
      </c>
      <c r="K245" s="1" t="s">
        <v>30</v>
      </c>
      <c r="L245" s="1" t="s">
        <v>18</v>
      </c>
      <c r="M245" s="1" t="s">
        <v>19</v>
      </c>
      <c r="N245" s="1" t="s">
        <v>20</v>
      </c>
      <c r="O245" s="1" t="s">
        <v>33</v>
      </c>
      <c r="P245" s="1" t="s">
        <v>406</v>
      </c>
      <c r="Q245" s="2" t="s">
        <v>45</v>
      </c>
      <c r="R245" s="8">
        <f>IF(P245&gt;1,(Q245/P245)*100,0)</f>
        <v>0</v>
      </c>
    </row>
    <row r="246" spans="1:18" x14ac:dyDescent="0.25">
      <c r="A246" s="1" t="s">
        <v>705</v>
      </c>
      <c r="B246" s="7">
        <f>2023-YEAR(A246)</f>
        <v>47</v>
      </c>
      <c r="C246" s="1" t="s">
        <v>36</v>
      </c>
      <c r="D246" s="1" t="s">
        <v>25</v>
      </c>
      <c r="E246" s="1" t="s">
        <v>54</v>
      </c>
      <c r="F246" s="1" t="s">
        <v>15</v>
      </c>
      <c r="G246" s="7" t="str">
        <f>CONCATENATE(E246,",",F246,",","BRASIL")</f>
        <v>UNIÃO DA VITÓRIA,PR,BRASIL</v>
      </c>
      <c r="H246" s="1"/>
      <c r="I246" s="5" t="s">
        <v>54</v>
      </c>
      <c r="J246" s="1" t="s">
        <v>494</v>
      </c>
      <c r="K246" s="1" t="s">
        <v>38</v>
      </c>
      <c r="L246" s="1" t="s">
        <v>68</v>
      </c>
      <c r="M246" s="1" t="s">
        <v>19</v>
      </c>
      <c r="N246" s="1" t="s">
        <v>20</v>
      </c>
      <c r="O246" s="1" t="s">
        <v>33</v>
      </c>
      <c r="P246" s="1" t="s">
        <v>495</v>
      </c>
      <c r="Q246" s="2" t="s">
        <v>496</v>
      </c>
      <c r="R246" s="8">
        <f>IF(P246&gt;1,(Q246/P246)*100,0)</f>
        <v>97.988826815642454</v>
      </c>
    </row>
    <row r="247" spans="1:18" x14ac:dyDescent="0.25">
      <c r="A247" s="1" t="s">
        <v>706</v>
      </c>
      <c r="B247" s="7">
        <f>2023-YEAR(A247)</f>
        <v>26</v>
      </c>
      <c r="C247" s="1" t="s">
        <v>36</v>
      </c>
      <c r="D247" s="1" t="s">
        <v>65</v>
      </c>
      <c r="E247" s="1" t="s">
        <v>372</v>
      </c>
      <c r="F247" s="1" t="s">
        <v>130</v>
      </c>
      <c r="G247" s="7" t="str">
        <f>CONCATENATE(E247,",",F247,",","BRASIL")</f>
        <v>BAURU,SP,BRASIL</v>
      </c>
      <c r="H247" s="1"/>
      <c r="I247" s="5" t="s">
        <v>66</v>
      </c>
      <c r="J247" s="1" t="s">
        <v>306</v>
      </c>
      <c r="K247" s="1" t="s">
        <v>30</v>
      </c>
      <c r="L247" s="1" t="s">
        <v>68</v>
      </c>
      <c r="M247" s="1" t="s">
        <v>19</v>
      </c>
      <c r="N247" s="1" t="s">
        <v>20</v>
      </c>
      <c r="O247" s="1" t="s">
        <v>21</v>
      </c>
      <c r="P247" s="1" t="s">
        <v>707</v>
      </c>
      <c r="Q247" s="2" t="s">
        <v>45</v>
      </c>
      <c r="R247" s="8">
        <f>IF(P247&gt;1,(Q247/P247)*100,0)</f>
        <v>0</v>
      </c>
    </row>
    <row r="248" spans="1:18" x14ac:dyDescent="0.25">
      <c r="A248" s="1" t="s">
        <v>710</v>
      </c>
      <c r="B248" s="7">
        <f>2023-YEAR(A248)</f>
        <v>25</v>
      </c>
      <c r="C248" s="1" t="s">
        <v>36</v>
      </c>
      <c r="D248" s="1" t="s">
        <v>13</v>
      </c>
      <c r="E248" s="1" t="s">
        <v>51</v>
      </c>
      <c r="F248" s="1" t="s">
        <v>15</v>
      </c>
      <c r="G248" s="7" t="str">
        <f>CONCATENATE(E248,",",F248,",","BRASIL")</f>
        <v>PARANAVAÍ,PR,BRASIL</v>
      </c>
      <c r="H248" s="1"/>
      <c r="I248" s="5" t="s">
        <v>2163</v>
      </c>
      <c r="J248" s="1" t="s">
        <v>250</v>
      </c>
      <c r="K248" s="1" t="s">
        <v>30</v>
      </c>
      <c r="L248" s="1" t="s">
        <v>43</v>
      </c>
      <c r="M248" s="1" t="s">
        <v>19</v>
      </c>
      <c r="N248" s="1" t="s">
        <v>20</v>
      </c>
      <c r="O248" s="1" t="s">
        <v>33</v>
      </c>
      <c r="P248" s="1" t="s">
        <v>712</v>
      </c>
      <c r="Q248" s="2" t="s">
        <v>45</v>
      </c>
      <c r="R248" s="8">
        <f>IF(P248&gt;1,(Q248/P248)*100,0)</f>
        <v>0</v>
      </c>
    </row>
    <row r="249" spans="1:18" x14ac:dyDescent="0.25">
      <c r="A249" s="1" t="s">
        <v>714</v>
      </c>
      <c r="B249" s="7">
        <f>2023-YEAR(A249)</f>
        <v>23</v>
      </c>
      <c r="C249" s="1" t="s">
        <v>36</v>
      </c>
      <c r="D249" s="1" t="s">
        <v>25</v>
      </c>
      <c r="E249" s="1" t="s">
        <v>66</v>
      </c>
      <c r="F249" s="1" t="s">
        <v>15</v>
      </c>
      <c r="G249" s="7" t="str">
        <f>CONCATENATE(E249,",",F249,",","BRASIL")</f>
        <v>APUCARANA,PR,BRASIL</v>
      </c>
      <c r="H249" s="1"/>
      <c r="I249" s="5" t="s">
        <v>66</v>
      </c>
      <c r="J249" s="1" t="s">
        <v>67</v>
      </c>
      <c r="K249" s="1" t="s">
        <v>30</v>
      </c>
      <c r="L249" s="1" t="s">
        <v>68</v>
      </c>
      <c r="M249" s="1" t="s">
        <v>19</v>
      </c>
      <c r="N249" s="1" t="s">
        <v>20</v>
      </c>
      <c r="O249" s="1" t="s">
        <v>33</v>
      </c>
      <c r="P249" s="1" t="s">
        <v>69</v>
      </c>
      <c r="Q249" s="2" t="s">
        <v>75</v>
      </c>
      <c r="R249" s="8">
        <f>IF(P249&gt;1,(Q249/P249)*100,0)</f>
        <v>2.0408163265306123</v>
      </c>
    </row>
    <row r="250" spans="1:18" x14ac:dyDescent="0.25">
      <c r="A250" s="1" t="s">
        <v>715</v>
      </c>
      <c r="B250" s="7">
        <f>2023-YEAR(A250)</f>
        <v>24</v>
      </c>
      <c r="C250" s="1" t="s">
        <v>12</v>
      </c>
      <c r="D250" s="1" t="s">
        <v>25</v>
      </c>
      <c r="E250" s="1" t="s">
        <v>28</v>
      </c>
      <c r="F250" s="1" t="s">
        <v>15</v>
      </c>
      <c r="G250" s="7" t="str">
        <f>CONCATENATE(E250,",",F250,",","BRASIL")</f>
        <v>CURITIBA,PR,BRASIL</v>
      </c>
      <c r="H250" s="1"/>
      <c r="I250" s="5" t="s">
        <v>2162</v>
      </c>
      <c r="J250" s="1" t="s">
        <v>173</v>
      </c>
      <c r="K250" s="1" t="s">
        <v>30</v>
      </c>
      <c r="L250" s="1" t="s">
        <v>31</v>
      </c>
      <c r="M250" s="1" t="s">
        <v>19</v>
      </c>
      <c r="N250" s="1" t="s">
        <v>20</v>
      </c>
      <c r="O250" s="1" t="s">
        <v>33</v>
      </c>
      <c r="P250" s="1" t="s">
        <v>716</v>
      </c>
      <c r="Q250" s="2" t="s">
        <v>163</v>
      </c>
      <c r="R250" s="8">
        <f>IF(P250&gt;1,(Q250/P250)*100,0)</f>
        <v>1.693227091633466</v>
      </c>
    </row>
    <row r="251" spans="1:18" x14ac:dyDescent="0.25">
      <c r="A251" s="1" t="s">
        <v>717</v>
      </c>
      <c r="B251" s="7">
        <f>2023-YEAR(A251)</f>
        <v>19</v>
      </c>
      <c r="C251" s="1" t="s">
        <v>36</v>
      </c>
      <c r="D251" s="1" t="s">
        <v>25</v>
      </c>
      <c r="E251" s="1" t="s">
        <v>51</v>
      </c>
      <c r="F251" s="1" t="s">
        <v>15</v>
      </c>
      <c r="G251" s="7" t="str">
        <f>CONCATENATE(E251,",",F251,",","BRASIL")</f>
        <v>PARANAVAÍ,PR,BRASIL</v>
      </c>
      <c r="H251" s="1"/>
      <c r="I251" s="5" t="s">
        <v>2163</v>
      </c>
      <c r="J251" s="1" t="s">
        <v>250</v>
      </c>
      <c r="K251" s="1" t="s">
        <v>30</v>
      </c>
      <c r="L251" s="1" t="s">
        <v>43</v>
      </c>
      <c r="M251" s="1" t="s">
        <v>19</v>
      </c>
      <c r="N251" s="1" t="s">
        <v>20</v>
      </c>
      <c r="O251" s="1" t="s">
        <v>33</v>
      </c>
      <c r="P251" s="1" t="s">
        <v>251</v>
      </c>
      <c r="Q251" s="2" t="s">
        <v>45</v>
      </c>
      <c r="R251" s="8">
        <f>IF(P251&gt;1,(Q251/P251)*100,0)</f>
        <v>0</v>
      </c>
    </row>
    <row r="252" spans="1:18" x14ac:dyDescent="0.25">
      <c r="A252" s="1" t="s">
        <v>719</v>
      </c>
      <c r="B252" s="7">
        <f>2023-YEAR(A252)</f>
        <v>34</v>
      </c>
      <c r="C252" s="1" t="s">
        <v>12</v>
      </c>
      <c r="D252" s="1" t="s">
        <v>25</v>
      </c>
      <c r="E252" s="1" t="s">
        <v>47</v>
      </c>
      <c r="F252" s="1" t="s">
        <v>15</v>
      </c>
      <c r="G252" s="7" t="str">
        <f>CONCATENATE(E252,",",F252,",","BRASIL")</f>
        <v>PARANAGUÁ,PR,BRASIL</v>
      </c>
      <c r="H252" s="1"/>
      <c r="I252" s="5" t="s">
        <v>47</v>
      </c>
      <c r="J252" s="1" t="s">
        <v>113</v>
      </c>
      <c r="K252" s="1" t="s">
        <v>30</v>
      </c>
      <c r="L252" s="1" t="s">
        <v>43</v>
      </c>
      <c r="M252" s="1" t="s">
        <v>19</v>
      </c>
      <c r="N252" s="1" t="s">
        <v>20</v>
      </c>
      <c r="O252" s="1" t="s">
        <v>33</v>
      </c>
      <c r="P252" s="1" t="s">
        <v>114</v>
      </c>
      <c r="Q252" s="2" t="s">
        <v>45</v>
      </c>
      <c r="R252" s="8">
        <f>IF(P252&gt;1,(Q252/P252)*100,0)</f>
        <v>0</v>
      </c>
    </row>
    <row r="253" spans="1:18" x14ac:dyDescent="0.25">
      <c r="A253" s="1" t="s">
        <v>720</v>
      </c>
      <c r="B253" s="7">
        <f>2023-YEAR(A253)</f>
        <v>22</v>
      </c>
      <c r="C253" s="1" t="s">
        <v>36</v>
      </c>
      <c r="D253" s="1" t="s">
        <v>13</v>
      </c>
      <c r="E253" s="1" t="s">
        <v>51</v>
      </c>
      <c r="F253" s="1" t="s">
        <v>15</v>
      </c>
      <c r="G253" s="7" t="str">
        <f>CONCATENATE(E253,",",F253,",","BRASIL")</f>
        <v>PARANAVAÍ,PR,BRASIL</v>
      </c>
      <c r="H253" s="1"/>
      <c r="I253" s="5" t="s">
        <v>2163</v>
      </c>
      <c r="J253" s="1" t="s">
        <v>52</v>
      </c>
      <c r="K253" s="1" t="s">
        <v>30</v>
      </c>
      <c r="L253" s="1" t="s">
        <v>18</v>
      </c>
      <c r="M253" s="1" t="s">
        <v>19</v>
      </c>
      <c r="N253" s="1" t="s">
        <v>20</v>
      </c>
      <c r="O253" s="1" t="s">
        <v>33</v>
      </c>
      <c r="P253" s="1" t="s">
        <v>699</v>
      </c>
      <c r="Q253" s="2" t="s">
        <v>660</v>
      </c>
      <c r="R253" s="8">
        <f>IF(P253&gt;1,(Q253/P253)*100,0)</f>
        <v>13.554216867469879</v>
      </c>
    </row>
    <row r="254" spans="1:18" x14ac:dyDescent="0.25">
      <c r="A254" s="1" t="s">
        <v>721</v>
      </c>
      <c r="B254" s="7">
        <f>2023-YEAR(A254)</f>
        <v>21</v>
      </c>
      <c r="C254" s="1" t="s">
        <v>36</v>
      </c>
      <c r="D254" s="1" t="s">
        <v>25</v>
      </c>
      <c r="E254" s="1" t="s">
        <v>722</v>
      </c>
      <c r="F254" s="1" t="s">
        <v>15</v>
      </c>
      <c r="G254" s="7" t="str">
        <f>CONCATENATE(E254,",",F254,",","BRASIL")</f>
        <v>FAXINAL,PR,BRASIL</v>
      </c>
      <c r="H254" s="1"/>
      <c r="I254" s="5" t="s">
        <v>66</v>
      </c>
      <c r="J254" s="1" t="s">
        <v>67</v>
      </c>
      <c r="K254" s="1" t="s">
        <v>30</v>
      </c>
      <c r="L254" s="1" t="s">
        <v>68</v>
      </c>
      <c r="M254" s="1" t="s">
        <v>19</v>
      </c>
      <c r="N254" s="1" t="s">
        <v>20</v>
      </c>
      <c r="O254" s="1" t="s">
        <v>21</v>
      </c>
      <c r="P254" s="1" t="s">
        <v>69</v>
      </c>
      <c r="Q254" s="2" t="s">
        <v>84</v>
      </c>
      <c r="R254" s="8">
        <f>IF(P254&gt;1,(Q254/P254)*100,0)</f>
        <v>20.408163265306122</v>
      </c>
    </row>
    <row r="255" spans="1:18" x14ac:dyDescent="0.25">
      <c r="A255" s="1" t="s">
        <v>723</v>
      </c>
      <c r="B255" s="7">
        <f>2023-YEAR(A255)</f>
        <v>25</v>
      </c>
      <c r="C255" s="1" t="s">
        <v>36</v>
      </c>
      <c r="D255" s="1" t="s">
        <v>25</v>
      </c>
      <c r="E255" s="1" t="s">
        <v>47</v>
      </c>
      <c r="F255" s="1" t="s">
        <v>15</v>
      </c>
      <c r="G255" s="7" t="str">
        <f>CONCATENATE(E255,",",F255,",","BRASIL")</f>
        <v>PARANAGUÁ,PR,BRASIL</v>
      </c>
      <c r="H255" s="1"/>
      <c r="I255" s="5" t="s">
        <v>47</v>
      </c>
      <c r="J255" s="1" t="s">
        <v>157</v>
      </c>
      <c r="K255" s="1" t="s">
        <v>17</v>
      </c>
      <c r="L255" s="1" t="s">
        <v>68</v>
      </c>
      <c r="M255" s="1" t="s">
        <v>19</v>
      </c>
      <c r="N255" s="1" t="s">
        <v>20</v>
      </c>
      <c r="O255" s="1" t="s">
        <v>33</v>
      </c>
      <c r="P255" s="1" t="s">
        <v>724</v>
      </c>
      <c r="Q255" s="2" t="s">
        <v>725</v>
      </c>
      <c r="R255" s="8">
        <f>IF(P255&gt;1,(Q255/P255)*100,0)</f>
        <v>47.988505747126439</v>
      </c>
    </row>
    <row r="256" spans="1:18" x14ac:dyDescent="0.25">
      <c r="A256" s="1" t="s">
        <v>726</v>
      </c>
      <c r="B256" s="7">
        <f>2023-YEAR(A256)</f>
        <v>21</v>
      </c>
      <c r="C256" s="1" t="s">
        <v>12</v>
      </c>
      <c r="D256" s="1" t="s">
        <v>25</v>
      </c>
      <c r="E256" s="1" t="s">
        <v>66</v>
      </c>
      <c r="F256" s="1" t="s">
        <v>15</v>
      </c>
      <c r="G256" s="7" t="str">
        <f>CONCATENATE(E256,",",F256,",","BRASIL")</f>
        <v>APUCARANA,PR,BRASIL</v>
      </c>
      <c r="H256" s="1"/>
      <c r="I256" s="5" t="s">
        <v>66</v>
      </c>
      <c r="J256" s="1" t="s">
        <v>82</v>
      </c>
      <c r="K256" s="1" t="s">
        <v>30</v>
      </c>
      <c r="L256" s="1" t="s">
        <v>68</v>
      </c>
      <c r="M256" s="1" t="s">
        <v>19</v>
      </c>
      <c r="N256" s="1" t="s">
        <v>32</v>
      </c>
      <c r="O256" s="1" t="s">
        <v>33</v>
      </c>
      <c r="P256" s="1" t="s">
        <v>27</v>
      </c>
      <c r="Q256" s="2" t="s">
        <v>45</v>
      </c>
      <c r="R256" s="8">
        <f>IF(P256&gt;1,(Q256/P256)*100,0)</f>
        <v>0</v>
      </c>
    </row>
    <row r="257" spans="1:18" x14ac:dyDescent="0.25">
      <c r="A257" s="1" t="s">
        <v>729</v>
      </c>
      <c r="B257" s="7">
        <f>2023-YEAR(A257)</f>
        <v>24</v>
      </c>
      <c r="C257" s="1" t="s">
        <v>12</v>
      </c>
      <c r="D257" s="1" t="s">
        <v>25</v>
      </c>
      <c r="E257" s="1" t="s">
        <v>116</v>
      </c>
      <c r="F257" s="1" t="s">
        <v>15</v>
      </c>
      <c r="G257" s="7" t="str">
        <f>CONCATENATE(E257,",",F257,",","BRASIL")</f>
        <v>ARAPONGAS,PR,BRASIL</v>
      </c>
      <c r="H257" s="1"/>
      <c r="I257" s="5" t="s">
        <v>66</v>
      </c>
      <c r="J257" s="1" t="s">
        <v>730</v>
      </c>
      <c r="K257" s="1" t="s">
        <v>83</v>
      </c>
      <c r="L257" s="1" t="s">
        <v>68</v>
      </c>
      <c r="M257" s="1" t="s">
        <v>19</v>
      </c>
      <c r="N257" s="1" t="s">
        <v>20</v>
      </c>
      <c r="O257" s="1" t="s">
        <v>21</v>
      </c>
      <c r="P257" s="1" t="s">
        <v>731</v>
      </c>
      <c r="Q257" s="2" t="s">
        <v>84</v>
      </c>
      <c r="R257" s="8">
        <f>IF(P257&gt;1,(Q257/P257)*100,0)</f>
        <v>18.856065367693276</v>
      </c>
    </row>
    <row r="258" spans="1:18" x14ac:dyDescent="0.25">
      <c r="A258" s="1" t="s">
        <v>732</v>
      </c>
      <c r="B258" s="7">
        <f>2023-YEAR(A258)</f>
        <v>28</v>
      </c>
      <c r="C258" s="1" t="s">
        <v>36</v>
      </c>
      <c r="D258" s="1" t="s">
        <v>25</v>
      </c>
      <c r="E258" s="1" t="s">
        <v>296</v>
      </c>
      <c r="F258" s="1" t="s">
        <v>15</v>
      </c>
      <c r="G258" s="7" t="str">
        <f>CONCATENATE(E258,",",F258,",","BRASIL")</f>
        <v>CRUZ MACHADO,PR,BRASIL</v>
      </c>
      <c r="H258" s="1"/>
      <c r="I258" s="5" t="s">
        <v>54</v>
      </c>
      <c r="J258" s="1" t="s">
        <v>580</v>
      </c>
      <c r="K258" s="1" t="s">
        <v>17</v>
      </c>
      <c r="L258" s="1" t="s">
        <v>68</v>
      </c>
      <c r="M258" s="1" t="s">
        <v>19</v>
      </c>
      <c r="N258" s="1" t="s">
        <v>20</v>
      </c>
      <c r="O258" s="1" t="s">
        <v>33</v>
      </c>
      <c r="P258" s="1" t="s">
        <v>592</v>
      </c>
      <c r="Q258" s="2" t="s">
        <v>733</v>
      </c>
      <c r="R258" s="8">
        <f>IF(P258&gt;1,(Q258/P258)*100,0)</f>
        <v>65.235173824130882</v>
      </c>
    </row>
    <row r="259" spans="1:18" x14ac:dyDescent="0.25">
      <c r="A259" s="1" t="s">
        <v>734</v>
      </c>
      <c r="B259" s="7">
        <f>2023-YEAR(A259)</f>
        <v>21</v>
      </c>
      <c r="C259" s="1" t="s">
        <v>12</v>
      </c>
      <c r="D259" s="1" t="s">
        <v>25</v>
      </c>
      <c r="E259" s="1" t="s">
        <v>47</v>
      </c>
      <c r="F259" s="1" t="s">
        <v>15</v>
      </c>
      <c r="G259" s="7" t="str">
        <f>CONCATENATE(E259,",",F259,",","BRASIL")</f>
        <v>PARANAGUÁ,PR,BRASIL</v>
      </c>
      <c r="H259" s="1"/>
      <c r="I259" s="5" t="s">
        <v>47</v>
      </c>
      <c r="J259" s="1" t="s">
        <v>290</v>
      </c>
      <c r="K259" s="1" t="s">
        <v>30</v>
      </c>
      <c r="L259" s="1" t="s">
        <v>68</v>
      </c>
      <c r="M259" s="1" t="s">
        <v>19</v>
      </c>
      <c r="N259" s="1" t="s">
        <v>20</v>
      </c>
      <c r="O259" s="1" t="s">
        <v>33</v>
      </c>
      <c r="P259" s="1" t="s">
        <v>27</v>
      </c>
      <c r="Q259" s="2" t="s">
        <v>45</v>
      </c>
      <c r="R259" s="8">
        <f>IF(P259&gt;1,(Q259/P259)*100,0)</f>
        <v>0</v>
      </c>
    </row>
    <row r="260" spans="1:18" x14ac:dyDescent="0.25">
      <c r="A260" s="1" t="s">
        <v>736</v>
      </c>
      <c r="B260" s="7">
        <f>2023-YEAR(A260)</f>
        <v>21</v>
      </c>
      <c r="C260" s="1" t="s">
        <v>12</v>
      </c>
      <c r="D260" s="1" t="s">
        <v>65</v>
      </c>
      <c r="E260" s="1" t="s">
        <v>28</v>
      </c>
      <c r="F260" s="1" t="s">
        <v>15</v>
      </c>
      <c r="G260" s="7" t="str">
        <f>CONCATENATE(E260,",",F260,",","BRASIL")</f>
        <v>CURITIBA,PR,BRASIL</v>
      </c>
      <c r="H260" s="1"/>
      <c r="I260" s="5" t="s">
        <v>2162</v>
      </c>
      <c r="J260" s="1" t="s">
        <v>42</v>
      </c>
      <c r="K260" s="1" t="s">
        <v>30</v>
      </c>
      <c r="L260" s="1" t="s">
        <v>68</v>
      </c>
      <c r="M260" s="1" t="s">
        <v>19</v>
      </c>
      <c r="N260" s="1" t="s">
        <v>20</v>
      </c>
      <c r="O260" s="1" t="s">
        <v>21</v>
      </c>
      <c r="P260" s="1" t="s">
        <v>44</v>
      </c>
      <c r="Q260" s="2" t="s">
        <v>484</v>
      </c>
      <c r="R260" s="8">
        <f>IF(P260&gt;1,(Q260/P260)*100,0)</f>
        <v>1.939532230462065</v>
      </c>
    </row>
    <row r="261" spans="1:18" x14ac:dyDescent="0.25">
      <c r="A261" s="1" t="s">
        <v>738</v>
      </c>
      <c r="B261" s="7">
        <f>2023-YEAR(A261)</f>
        <v>20</v>
      </c>
      <c r="C261" s="1" t="s">
        <v>36</v>
      </c>
      <c r="D261" s="1" t="s">
        <v>25</v>
      </c>
      <c r="E261" s="1" t="s">
        <v>47</v>
      </c>
      <c r="F261" s="1" t="s">
        <v>15</v>
      </c>
      <c r="G261" s="7" t="str">
        <f>CONCATENATE(E261,",",F261,",","BRASIL")</f>
        <v>PARANAGUÁ,PR,BRASIL</v>
      </c>
      <c r="H261" s="1"/>
      <c r="I261" s="5" t="s">
        <v>47</v>
      </c>
      <c r="J261" s="1" t="s">
        <v>225</v>
      </c>
      <c r="K261" s="1" t="s">
        <v>30</v>
      </c>
      <c r="L261" s="1" t="s">
        <v>18</v>
      </c>
      <c r="M261" s="1" t="s">
        <v>19</v>
      </c>
      <c r="N261" s="1" t="s">
        <v>20</v>
      </c>
      <c r="O261" s="1" t="s">
        <v>33</v>
      </c>
      <c r="P261" s="1" t="s">
        <v>569</v>
      </c>
      <c r="Q261" s="2" t="s">
        <v>45</v>
      </c>
      <c r="R261" s="8">
        <f>IF(P261&gt;1,(Q261/P261)*100,0)</f>
        <v>0</v>
      </c>
    </row>
    <row r="262" spans="1:18" x14ac:dyDescent="0.25">
      <c r="A262" s="1" t="s">
        <v>739</v>
      </c>
      <c r="B262" s="7">
        <f>2023-YEAR(A262)</f>
        <v>20</v>
      </c>
      <c r="C262" s="1" t="s">
        <v>36</v>
      </c>
      <c r="D262" s="1" t="s">
        <v>13</v>
      </c>
      <c r="E262" s="1" t="s">
        <v>66</v>
      </c>
      <c r="F262" s="1" t="s">
        <v>15</v>
      </c>
      <c r="G262" s="7" t="str">
        <f>CONCATENATE(E262,",",F262,",","BRASIL")</f>
        <v>APUCARANA,PR,BRASIL</v>
      </c>
      <c r="H262" s="1"/>
      <c r="I262" s="5" t="s">
        <v>66</v>
      </c>
      <c r="J262" s="1" t="s">
        <v>155</v>
      </c>
      <c r="K262" s="1" t="s">
        <v>30</v>
      </c>
      <c r="L262" s="1" t="s">
        <v>68</v>
      </c>
      <c r="M262" s="1" t="s">
        <v>19</v>
      </c>
      <c r="N262" s="1" t="s">
        <v>20</v>
      </c>
      <c r="O262" s="1" t="s">
        <v>21</v>
      </c>
      <c r="P262" s="1" t="s">
        <v>27</v>
      </c>
      <c r="Q262" s="2" t="s">
        <v>45</v>
      </c>
      <c r="R262" s="8">
        <f>IF(P262&gt;1,(Q262/P262)*100,0)</f>
        <v>0</v>
      </c>
    </row>
    <row r="263" spans="1:18" x14ac:dyDescent="0.25">
      <c r="A263" s="1" t="s">
        <v>740</v>
      </c>
      <c r="B263" s="7">
        <f>2023-YEAR(A263)</f>
        <v>32</v>
      </c>
      <c r="C263" s="1" t="s">
        <v>36</v>
      </c>
      <c r="D263" s="1" t="s">
        <v>224</v>
      </c>
      <c r="E263" s="1" t="s">
        <v>47</v>
      </c>
      <c r="F263" s="1" t="s">
        <v>15</v>
      </c>
      <c r="G263" s="7" t="str">
        <f>CONCATENATE(E263,",",F263,",","BRASIL")</f>
        <v>PARANAGUÁ,PR,BRASIL</v>
      </c>
      <c r="H263" s="1"/>
      <c r="I263" s="5" t="s">
        <v>47</v>
      </c>
      <c r="J263" s="1" t="s">
        <v>48</v>
      </c>
      <c r="K263" s="1" t="s">
        <v>30</v>
      </c>
      <c r="L263" s="1" t="s">
        <v>31</v>
      </c>
      <c r="M263" s="1" t="s">
        <v>19</v>
      </c>
      <c r="N263" s="1" t="s">
        <v>20</v>
      </c>
      <c r="O263" s="1" t="s">
        <v>33</v>
      </c>
      <c r="P263" s="1" t="s">
        <v>49</v>
      </c>
      <c r="Q263" s="2" t="s">
        <v>120</v>
      </c>
      <c r="R263" s="8">
        <f>IF(P263&gt;1,(Q263/P263)*100,0)</f>
        <v>3.8834951456310676</v>
      </c>
    </row>
    <row r="264" spans="1:18" x14ac:dyDescent="0.25">
      <c r="A264" s="1" t="s">
        <v>741</v>
      </c>
      <c r="B264" s="7">
        <f>2023-YEAR(A264)</f>
        <v>30</v>
      </c>
      <c r="C264" s="1" t="s">
        <v>12</v>
      </c>
      <c r="D264" s="1" t="s">
        <v>224</v>
      </c>
      <c r="E264" s="1" t="s">
        <v>490</v>
      </c>
      <c r="F264" s="1" t="s">
        <v>15</v>
      </c>
      <c r="G264" s="7" t="str">
        <f>CONCATENATE(E264,",",F264,",","BRASIL")</f>
        <v>MORRETES,PR,BRASIL</v>
      </c>
      <c r="H264" s="1"/>
      <c r="I264" s="5" t="s">
        <v>47</v>
      </c>
      <c r="J264" s="1" t="s">
        <v>122</v>
      </c>
      <c r="K264" s="1" t="s">
        <v>30</v>
      </c>
      <c r="L264" s="1" t="s">
        <v>68</v>
      </c>
      <c r="M264" s="1" t="s">
        <v>19</v>
      </c>
      <c r="N264" s="1" t="s">
        <v>20</v>
      </c>
      <c r="O264" s="1" t="s">
        <v>21</v>
      </c>
      <c r="P264" s="1" t="s">
        <v>420</v>
      </c>
      <c r="Q264" s="2" t="s">
        <v>45</v>
      </c>
      <c r="R264" s="8">
        <f>IF(P264&gt;1,(Q264/P264)*100,0)</f>
        <v>0</v>
      </c>
    </row>
    <row r="265" spans="1:18" x14ac:dyDescent="0.25">
      <c r="A265" s="1" t="s">
        <v>742</v>
      </c>
      <c r="B265" s="7">
        <f>2023-YEAR(A265)</f>
        <v>43</v>
      </c>
      <c r="C265" s="1" t="s">
        <v>12</v>
      </c>
      <c r="D265" s="1" t="s">
        <v>13</v>
      </c>
      <c r="E265" s="1" t="s">
        <v>51</v>
      </c>
      <c r="F265" s="1" t="s">
        <v>15</v>
      </c>
      <c r="G265" s="7" t="str">
        <f>CONCATENATE(E265,",",F265,",","BRASIL")</f>
        <v>PARANAVAÍ,PR,BRASIL</v>
      </c>
      <c r="H265" s="1"/>
      <c r="I265" s="5" t="s">
        <v>2163</v>
      </c>
      <c r="J265" s="1" t="s">
        <v>140</v>
      </c>
      <c r="K265" s="1" t="s">
        <v>83</v>
      </c>
      <c r="L265" s="1" t="s">
        <v>43</v>
      </c>
      <c r="M265" s="1" t="s">
        <v>19</v>
      </c>
      <c r="N265" s="1" t="s">
        <v>32</v>
      </c>
      <c r="O265" s="1" t="s">
        <v>536</v>
      </c>
      <c r="P265" s="1" t="s">
        <v>488</v>
      </c>
      <c r="Q265" s="2" t="s">
        <v>276</v>
      </c>
      <c r="R265" s="8">
        <f>IF(P265&gt;1,(Q265/P265)*100,0)</f>
        <v>12.5</v>
      </c>
    </row>
    <row r="266" spans="1:18" x14ac:dyDescent="0.25">
      <c r="A266" s="1" t="s">
        <v>743</v>
      </c>
      <c r="B266" s="7">
        <f>2023-YEAR(A266)</f>
        <v>47</v>
      </c>
      <c r="C266" s="1" t="s">
        <v>36</v>
      </c>
      <c r="D266" s="1" t="s">
        <v>25</v>
      </c>
      <c r="E266" s="1" t="s">
        <v>28</v>
      </c>
      <c r="F266" s="1" t="s">
        <v>15</v>
      </c>
      <c r="G266" s="7" t="str">
        <f>CONCATENATE(E266,",",F266,",","BRASIL")</f>
        <v>CURITIBA,PR,BRASIL</v>
      </c>
      <c r="H266" s="1"/>
      <c r="I266" s="5" t="s">
        <v>2162</v>
      </c>
      <c r="J266" s="1" t="s">
        <v>246</v>
      </c>
      <c r="K266" s="1" t="s">
        <v>30</v>
      </c>
      <c r="L266" s="1" t="s">
        <v>43</v>
      </c>
      <c r="M266" s="1" t="s">
        <v>19</v>
      </c>
      <c r="N266" s="1" t="s">
        <v>20</v>
      </c>
      <c r="O266" s="1" t="s">
        <v>123</v>
      </c>
      <c r="P266" s="1" t="s">
        <v>247</v>
      </c>
      <c r="Q266" s="2" t="s">
        <v>744</v>
      </c>
      <c r="R266" s="8">
        <f>IF(P266&gt;1,(Q266/P266)*100,0)</f>
        <v>3.7037037037037033</v>
      </c>
    </row>
    <row r="267" spans="1:18" x14ac:dyDescent="0.25">
      <c r="A267" s="1" t="s">
        <v>745</v>
      </c>
      <c r="B267" s="7">
        <f>2023-YEAR(A267)</f>
        <v>35</v>
      </c>
      <c r="C267" s="1" t="s">
        <v>36</v>
      </c>
      <c r="D267" s="1" t="s">
        <v>25</v>
      </c>
      <c r="E267" s="1" t="s">
        <v>66</v>
      </c>
      <c r="F267" s="1" t="s">
        <v>15</v>
      </c>
      <c r="G267" s="7" t="str">
        <f>CONCATENATE(E267,",",F267,",","BRASIL")</f>
        <v>APUCARANA,PR,BRASIL</v>
      </c>
      <c r="H267" s="1"/>
      <c r="I267" s="5" t="s">
        <v>66</v>
      </c>
      <c r="J267" s="1" t="s">
        <v>67</v>
      </c>
      <c r="K267" s="1" t="s">
        <v>83</v>
      </c>
      <c r="L267" s="1" t="s">
        <v>43</v>
      </c>
      <c r="M267" s="1" t="s">
        <v>19</v>
      </c>
      <c r="N267" s="1" t="s">
        <v>20</v>
      </c>
      <c r="O267" s="1" t="s">
        <v>211</v>
      </c>
      <c r="P267" s="1" t="s">
        <v>69</v>
      </c>
      <c r="Q267" s="2" t="s">
        <v>746</v>
      </c>
      <c r="R267" s="8">
        <f>IF(P267&gt;1,(Q267/P267)*100,0)</f>
        <v>17.346938775510203</v>
      </c>
    </row>
    <row r="268" spans="1:18" x14ac:dyDescent="0.25">
      <c r="A268" s="1" t="s">
        <v>748</v>
      </c>
      <c r="B268" s="7">
        <f>2023-YEAR(A268)</f>
        <v>27</v>
      </c>
      <c r="C268" s="1" t="s">
        <v>12</v>
      </c>
      <c r="D268" s="1" t="s">
        <v>25</v>
      </c>
      <c r="E268" s="1" t="s">
        <v>51</v>
      </c>
      <c r="F268" s="1" t="s">
        <v>15</v>
      </c>
      <c r="G268" s="7" t="str">
        <f>CONCATENATE(E268,",",F268,",","BRASIL")</f>
        <v>PARANAVAÍ,PR,BRASIL</v>
      </c>
      <c r="H268" s="1"/>
      <c r="I268" s="5" t="s">
        <v>2163</v>
      </c>
      <c r="J268" s="1" t="s">
        <v>140</v>
      </c>
      <c r="K268" s="1" t="s">
        <v>83</v>
      </c>
      <c r="L268" s="1" t="s">
        <v>43</v>
      </c>
      <c r="M268" s="1" t="s">
        <v>19</v>
      </c>
      <c r="N268" s="1" t="s">
        <v>20</v>
      </c>
      <c r="O268" s="1" t="s">
        <v>123</v>
      </c>
      <c r="P268" s="1" t="s">
        <v>488</v>
      </c>
      <c r="Q268" s="2" t="s">
        <v>276</v>
      </c>
      <c r="R268" s="8">
        <f>IF(P268&gt;1,(Q268/P268)*100,0)</f>
        <v>12.5</v>
      </c>
    </row>
    <row r="269" spans="1:18" x14ac:dyDescent="0.25">
      <c r="A269" s="1" t="s">
        <v>562</v>
      </c>
      <c r="B269" s="7">
        <f>2023-YEAR(A269)</f>
        <v>20</v>
      </c>
      <c r="C269" s="1" t="s">
        <v>36</v>
      </c>
      <c r="D269" s="1" t="s">
        <v>25</v>
      </c>
      <c r="E269" s="1" t="s">
        <v>86</v>
      </c>
      <c r="F269" s="1" t="s">
        <v>15</v>
      </c>
      <c r="G269" s="7" t="str">
        <f>CONCATENATE(E269,",",F269,",","BRASIL")</f>
        <v>CAMPO MOURÃO,PR,BRASIL</v>
      </c>
      <c r="H269" s="1"/>
      <c r="I269" s="5" t="s">
        <v>86</v>
      </c>
      <c r="J269" s="1" t="s">
        <v>250</v>
      </c>
      <c r="K269" s="1" t="s">
        <v>30</v>
      </c>
      <c r="L269" s="1" t="s">
        <v>68</v>
      </c>
      <c r="M269" s="1" t="s">
        <v>19</v>
      </c>
      <c r="N269" s="1" t="s">
        <v>20</v>
      </c>
      <c r="O269" s="1" t="s">
        <v>21</v>
      </c>
      <c r="P269" s="1" t="s">
        <v>365</v>
      </c>
      <c r="Q269" s="2" t="s">
        <v>45</v>
      </c>
      <c r="R269" s="8">
        <f>IF(P269&gt;1,(Q269/P269)*100,0)</f>
        <v>0</v>
      </c>
    </row>
    <row r="270" spans="1:18" x14ac:dyDescent="0.25">
      <c r="A270" s="1" t="s">
        <v>749</v>
      </c>
      <c r="B270" s="7">
        <f>2023-YEAR(A270)</f>
        <v>19</v>
      </c>
      <c r="C270" s="1" t="s">
        <v>36</v>
      </c>
      <c r="D270" s="1" t="s">
        <v>25</v>
      </c>
      <c r="E270" s="1" t="s">
        <v>86</v>
      </c>
      <c r="F270" s="1" t="s">
        <v>15</v>
      </c>
      <c r="G270" s="7" t="str">
        <f>CONCATENATE(E270,",",F270,",","BRASIL")</f>
        <v>CAMPO MOURÃO,PR,BRASIL</v>
      </c>
      <c r="H270" s="1"/>
      <c r="I270" s="5" t="s">
        <v>86</v>
      </c>
      <c r="J270" s="1" t="s">
        <v>135</v>
      </c>
      <c r="K270" s="1" t="s">
        <v>30</v>
      </c>
      <c r="L270" s="1" t="s">
        <v>68</v>
      </c>
      <c r="M270" s="1" t="s">
        <v>19</v>
      </c>
      <c r="N270" s="1" t="s">
        <v>20</v>
      </c>
      <c r="O270" s="1" t="s">
        <v>33</v>
      </c>
      <c r="P270" s="1" t="s">
        <v>177</v>
      </c>
      <c r="Q270" s="2" t="s">
        <v>45</v>
      </c>
      <c r="R270" s="8">
        <f>IF(P270&gt;1,(Q270/P270)*100,0)</f>
        <v>0</v>
      </c>
    </row>
    <row r="271" spans="1:18" x14ac:dyDescent="0.25">
      <c r="A271" s="1" t="s">
        <v>750</v>
      </c>
      <c r="B271" s="7">
        <f>2023-YEAR(A271)</f>
        <v>19</v>
      </c>
      <c r="C271" s="1" t="s">
        <v>12</v>
      </c>
      <c r="D271" s="1" t="s">
        <v>65</v>
      </c>
      <c r="E271" s="1" t="s">
        <v>28</v>
      </c>
      <c r="F271" s="1" t="s">
        <v>15</v>
      </c>
      <c r="G271" s="7" t="str">
        <f>CONCATENATE(E271,",",F271,",","BRASIL")</f>
        <v>CURITIBA,PR,BRASIL</v>
      </c>
      <c r="H271" s="1"/>
      <c r="I271" s="5" t="s">
        <v>2162</v>
      </c>
      <c r="J271" s="1" t="s">
        <v>42</v>
      </c>
      <c r="K271" s="1" t="s">
        <v>30</v>
      </c>
      <c r="L271" s="1" t="s">
        <v>43</v>
      </c>
      <c r="M271" s="1" t="s">
        <v>19</v>
      </c>
      <c r="N271" s="1" t="s">
        <v>20</v>
      </c>
      <c r="O271" s="1" t="s">
        <v>123</v>
      </c>
      <c r="P271" s="1" t="s">
        <v>44</v>
      </c>
      <c r="Q271" s="2" t="s">
        <v>45</v>
      </c>
      <c r="R271" s="8">
        <f>IF(P271&gt;1,(Q271/P271)*100,0)</f>
        <v>0</v>
      </c>
    </row>
    <row r="272" spans="1:18" x14ac:dyDescent="0.25">
      <c r="A272" s="1" t="s">
        <v>751</v>
      </c>
      <c r="B272" s="7">
        <f>2023-YEAR(A272)</f>
        <v>42</v>
      </c>
      <c r="C272" s="1" t="s">
        <v>36</v>
      </c>
      <c r="D272" s="1" t="s">
        <v>13</v>
      </c>
      <c r="E272" s="1" t="s">
        <v>28</v>
      </c>
      <c r="F272" s="1" t="s">
        <v>15</v>
      </c>
      <c r="G272" s="7" t="str">
        <f>CONCATENATE(E272,",",F272,",","BRASIL")</f>
        <v>CURITIBA,PR,BRASIL</v>
      </c>
      <c r="H272" s="1"/>
      <c r="I272" s="5" t="s">
        <v>2162</v>
      </c>
      <c r="J272" s="1" t="s">
        <v>246</v>
      </c>
      <c r="K272" s="1" t="s">
        <v>30</v>
      </c>
      <c r="L272" s="1" t="s">
        <v>43</v>
      </c>
      <c r="M272" s="1" t="s">
        <v>19</v>
      </c>
      <c r="N272" s="1" t="s">
        <v>32</v>
      </c>
      <c r="O272" s="1" t="s">
        <v>33</v>
      </c>
      <c r="P272" s="1" t="s">
        <v>247</v>
      </c>
      <c r="Q272" s="2" t="s">
        <v>484</v>
      </c>
      <c r="R272" s="8">
        <f>IF(P272&gt;1,(Q272/P272)*100,0)</f>
        <v>2.4691358024691357</v>
      </c>
    </row>
    <row r="273" spans="1:18" x14ac:dyDescent="0.25">
      <c r="A273" s="1" t="s">
        <v>752</v>
      </c>
      <c r="B273" s="7">
        <f>2023-YEAR(A273)</f>
        <v>22</v>
      </c>
      <c r="C273" s="1" t="s">
        <v>12</v>
      </c>
      <c r="D273" s="1" t="s">
        <v>25</v>
      </c>
      <c r="E273" s="1" t="s">
        <v>116</v>
      </c>
      <c r="F273" s="1" t="s">
        <v>15</v>
      </c>
      <c r="G273" s="7" t="str">
        <f>CONCATENATE(E273,",",F273,",","BRASIL")</f>
        <v>ARAPONGAS,PR,BRASIL</v>
      </c>
      <c r="H273" s="1"/>
      <c r="I273" s="5" t="s">
        <v>66</v>
      </c>
      <c r="J273" s="1" t="s">
        <v>730</v>
      </c>
      <c r="K273" s="1" t="s">
        <v>30</v>
      </c>
      <c r="L273" s="1" t="s">
        <v>68</v>
      </c>
      <c r="M273" s="1" t="s">
        <v>19</v>
      </c>
      <c r="N273" s="1" t="s">
        <v>32</v>
      </c>
      <c r="O273" s="1" t="s">
        <v>21</v>
      </c>
      <c r="P273" s="1" t="s">
        <v>753</v>
      </c>
      <c r="Q273" s="2" t="s">
        <v>45</v>
      </c>
      <c r="R273" s="8">
        <f>IF(P273&gt;1,(Q273/P273)*100,0)</f>
        <v>0</v>
      </c>
    </row>
    <row r="274" spans="1:18" x14ac:dyDescent="0.25">
      <c r="A274" s="1" t="s">
        <v>754</v>
      </c>
      <c r="B274" s="7">
        <f>2023-YEAR(A274)</f>
        <v>20</v>
      </c>
      <c r="C274" s="1" t="s">
        <v>12</v>
      </c>
      <c r="D274" s="1" t="s">
        <v>25</v>
      </c>
      <c r="E274" s="1" t="s">
        <v>60</v>
      </c>
      <c r="F274" s="1" t="s">
        <v>15</v>
      </c>
      <c r="G274" s="7" t="str">
        <f>CONCATENATE(E274,",",F274,",","BRASIL")</f>
        <v>SAO JOSE DOS PINHAIS,PR,BRASIL</v>
      </c>
      <c r="H274" s="1"/>
      <c r="I274" s="5" t="s">
        <v>2164</v>
      </c>
      <c r="J274" s="1" t="s">
        <v>61</v>
      </c>
      <c r="K274" s="1" t="s">
        <v>30</v>
      </c>
      <c r="L274" s="1" t="s">
        <v>18</v>
      </c>
      <c r="M274" s="1" t="s">
        <v>19</v>
      </c>
      <c r="N274" s="1" t="s">
        <v>20</v>
      </c>
      <c r="O274" s="1" t="s">
        <v>33</v>
      </c>
      <c r="P274" s="1" t="s">
        <v>63</v>
      </c>
      <c r="Q274" s="2" t="s">
        <v>45</v>
      </c>
      <c r="R274" s="8">
        <f>IF(P274&gt;1,(Q274/P274)*100,0)</f>
        <v>0</v>
      </c>
    </row>
    <row r="275" spans="1:18" x14ac:dyDescent="0.25">
      <c r="A275" s="1" t="s">
        <v>755</v>
      </c>
      <c r="B275" s="7">
        <f>2023-YEAR(A275)</f>
        <v>22</v>
      </c>
      <c r="C275" s="1" t="s">
        <v>36</v>
      </c>
      <c r="D275" s="1" t="s">
        <v>13</v>
      </c>
      <c r="E275" s="1" t="s">
        <v>377</v>
      </c>
      <c r="F275" s="1" t="s">
        <v>15</v>
      </c>
      <c r="G275" s="7" t="str">
        <f>CONCATENATE(E275,",",F275,",","BRASIL")</f>
        <v>UBIRATA,PR,BRASIL</v>
      </c>
      <c r="H275" s="1"/>
      <c r="I275" s="5" t="s">
        <v>86</v>
      </c>
      <c r="J275" s="1" t="s">
        <v>67</v>
      </c>
      <c r="K275" s="1" t="s">
        <v>30</v>
      </c>
      <c r="L275" s="1" t="s">
        <v>68</v>
      </c>
      <c r="M275" s="1" t="s">
        <v>19</v>
      </c>
      <c r="N275" s="1" t="s">
        <v>20</v>
      </c>
      <c r="O275" s="1" t="s">
        <v>33</v>
      </c>
      <c r="P275" s="1" t="s">
        <v>161</v>
      </c>
      <c r="Q275" s="2" t="s">
        <v>188</v>
      </c>
      <c r="R275" s="8">
        <f>IF(P275&gt;1,(Q275/P275)*100,0)</f>
        <v>16.666666666666664</v>
      </c>
    </row>
    <row r="276" spans="1:18" x14ac:dyDescent="0.25">
      <c r="A276" s="1" t="s">
        <v>758</v>
      </c>
      <c r="B276" s="7">
        <f>2023-YEAR(A276)</f>
        <v>31</v>
      </c>
      <c r="C276" s="1" t="s">
        <v>36</v>
      </c>
      <c r="D276" s="1" t="s">
        <v>65</v>
      </c>
      <c r="E276" s="1" t="s">
        <v>86</v>
      </c>
      <c r="F276" s="1" t="s">
        <v>15</v>
      </c>
      <c r="G276" s="7" t="str">
        <f>CONCATENATE(E276,",",F276,",","BRASIL")</f>
        <v>CAMPO MOURÃO,PR,BRASIL</v>
      </c>
      <c r="H276" s="1"/>
      <c r="I276" s="5" t="s">
        <v>86</v>
      </c>
      <c r="J276" s="1" t="s">
        <v>215</v>
      </c>
      <c r="K276" s="1" t="s">
        <v>30</v>
      </c>
      <c r="L276" s="1" t="s">
        <v>68</v>
      </c>
      <c r="M276" s="1" t="s">
        <v>19</v>
      </c>
      <c r="N276" s="1" t="s">
        <v>20</v>
      </c>
      <c r="O276" s="1" t="s">
        <v>33</v>
      </c>
      <c r="P276" s="1" t="s">
        <v>216</v>
      </c>
      <c r="Q276" s="2" t="s">
        <v>75</v>
      </c>
      <c r="R276" s="8">
        <f>IF(P276&gt;1,(Q276/P276)*100,0)</f>
        <v>2.1739130434782608</v>
      </c>
    </row>
    <row r="277" spans="1:18" x14ac:dyDescent="0.25">
      <c r="A277" s="1" t="s">
        <v>760</v>
      </c>
      <c r="B277" s="7">
        <f>2023-YEAR(A277)</f>
        <v>37</v>
      </c>
      <c r="C277" s="1" t="s">
        <v>12</v>
      </c>
      <c r="D277" s="1" t="s">
        <v>25</v>
      </c>
      <c r="E277" s="1" t="s">
        <v>354</v>
      </c>
      <c r="F277" s="1" t="s">
        <v>15</v>
      </c>
      <c r="G277" s="7" t="str">
        <f>CONCATENATE(E277,",",F277,",","BRASIL")</f>
        <v>MAUA DA SERRA,PR,BRASIL</v>
      </c>
      <c r="H277" s="1"/>
      <c r="I277" s="5" t="s">
        <v>66</v>
      </c>
      <c r="J277" s="1" t="s">
        <v>355</v>
      </c>
      <c r="K277" s="1" t="s">
        <v>30</v>
      </c>
      <c r="L277" s="1" t="s">
        <v>68</v>
      </c>
      <c r="M277" s="1" t="s">
        <v>19</v>
      </c>
      <c r="N277" s="1" t="s">
        <v>32</v>
      </c>
      <c r="O277" s="1" t="s">
        <v>21</v>
      </c>
      <c r="P277" s="1" t="s">
        <v>356</v>
      </c>
      <c r="Q277" s="2" t="s">
        <v>84</v>
      </c>
      <c r="R277" s="8">
        <f>IF(P277&gt;1,(Q277/P277)*100,0)</f>
        <v>18.75</v>
      </c>
    </row>
    <row r="278" spans="1:18" x14ac:dyDescent="0.25">
      <c r="A278" s="1" t="s">
        <v>763</v>
      </c>
      <c r="B278" s="7">
        <f>2023-YEAR(A278)</f>
        <v>23</v>
      </c>
      <c r="C278" s="1" t="s">
        <v>12</v>
      </c>
      <c r="D278" s="1" t="s">
        <v>127</v>
      </c>
      <c r="E278" s="1" t="s">
        <v>60</v>
      </c>
      <c r="F278" s="1" t="s">
        <v>15</v>
      </c>
      <c r="G278" s="7" t="str">
        <f>CONCATENATE(E278,",",F278,",","BRASIL")</f>
        <v>SAO JOSE DOS PINHAIS,PR,BRASIL</v>
      </c>
      <c r="H278" s="1"/>
      <c r="I278" s="5" t="s">
        <v>2164</v>
      </c>
      <c r="J278" s="1" t="s">
        <v>61</v>
      </c>
      <c r="K278" s="1" t="s">
        <v>30</v>
      </c>
      <c r="L278" s="1" t="s">
        <v>18</v>
      </c>
      <c r="M278" s="1" t="s">
        <v>19</v>
      </c>
      <c r="N278" s="1" t="s">
        <v>62</v>
      </c>
      <c r="O278" s="1" t="s">
        <v>33</v>
      </c>
      <c r="P278" s="1" t="s">
        <v>63</v>
      </c>
      <c r="Q278" s="2" t="s">
        <v>45</v>
      </c>
      <c r="R278" s="8">
        <f>IF(P278&gt;1,(Q278/P278)*100,0)</f>
        <v>0</v>
      </c>
    </row>
    <row r="279" spans="1:18" x14ac:dyDescent="0.25">
      <c r="A279" s="1" t="s">
        <v>320</v>
      </c>
      <c r="B279" s="7">
        <f>2023-YEAR(A279)</f>
        <v>28</v>
      </c>
      <c r="C279" s="1" t="s">
        <v>36</v>
      </c>
      <c r="D279" s="1" t="s">
        <v>25</v>
      </c>
      <c r="E279" s="1" t="s">
        <v>47</v>
      </c>
      <c r="F279" s="1" t="s">
        <v>15</v>
      </c>
      <c r="G279" s="7" t="str">
        <f>CONCATENATE(E279,",",F279,",","BRASIL")</f>
        <v>PARANAGUÁ,PR,BRASIL</v>
      </c>
      <c r="H279" s="1"/>
      <c r="I279" s="5" t="s">
        <v>47</v>
      </c>
      <c r="J279" s="1" t="s">
        <v>113</v>
      </c>
      <c r="K279" s="1" t="s">
        <v>17</v>
      </c>
      <c r="L279" s="1" t="s">
        <v>68</v>
      </c>
      <c r="M279" s="1" t="s">
        <v>19</v>
      </c>
      <c r="N279" s="1" t="s">
        <v>32</v>
      </c>
      <c r="O279" s="1" t="s">
        <v>33</v>
      </c>
      <c r="P279" s="1" t="s">
        <v>273</v>
      </c>
      <c r="Q279" s="2" t="s">
        <v>764</v>
      </c>
      <c r="R279" s="8">
        <f>IF(P279&gt;1,(Q279/P279)*100,0)</f>
        <v>43.373493975903614</v>
      </c>
    </row>
    <row r="280" spans="1:18" x14ac:dyDescent="0.25">
      <c r="A280" s="1" t="s">
        <v>765</v>
      </c>
      <c r="B280" s="7">
        <f>2023-YEAR(A280)</f>
        <v>27</v>
      </c>
      <c r="C280" s="1" t="s">
        <v>36</v>
      </c>
      <c r="D280" s="1" t="s">
        <v>25</v>
      </c>
      <c r="E280" s="1" t="s">
        <v>51</v>
      </c>
      <c r="F280" s="1" t="s">
        <v>15</v>
      </c>
      <c r="G280" s="7" t="str">
        <f>CONCATENATE(E280,",",F280,",","BRASIL")</f>
        <v>PARANAVAÍ,PR,BRASIL</v>
      </c>
      <c r="H280" s="1"/>
      <c r="I280" s="5" t="s">
        <v>2163</v>
      </c>
      <c r="J280" s="1" t="s">
        <v>250</v>
      </c>
      <c r="K280" s="1" t="s">
        <v>30</v>
      </c>
      <c r="L280" s="1" t="s">
        <v>43</v>
      </c>
      <c r="M280" s="1" t="s">
        <v>19</v>
      </c>
      <c r="N280" s="1" t="s">
        <v>20</v>
      </c>
      <c r="O280" s="1" t="s">
        <v>21</v>
      </c>
      <c r="P280" s="1" t="s">
        <v>251</v>
      </c>
      <c r="Q280" s="2" t="s">
        <v>45</v>
      </c>
      <c r="R280" s="8">
        <f>IF(P280&gt;1,(Q280/P280)*100,0)</f>
        <v>0</v>
      </c>
    </row>
    <row r="281" spans="1:18" x14ac:dyDescent="0.25">
      <c r="A281" s="1" t="s">
        <v>766</v>
      </c>
      <c r="B281" s="7">
        <f>2023-YEAR(A281)</f>
        <v>37</v>
      </c>
      <c r="C281" s="1" t="s">
        <v>12</v>
      </c>
      <c r="D281" s="1" t="s">
        <v>25</v>
      </c>
      <c r="E281" s="1" t="s">
        <v>678</v>
      </c>
      <c r="F281" s="1" t="s">
        <v>15</v>
      </c>
      <c r="G281" s="7" t="str">
        <f>CONCATENATE(E281,",",F281,",","BRASIL")</f>
        <v>FOZ DO IGUACU,PR,BRASIL</v>
      </c>
      <c r="H281" s="1"/>
      <c r="I281" s="5" t="s">
        <v>2163</v>
      </c>
      <c r="J281" s="1" t="s">
        <v>258</v>
      </c>
      <c r="K281" s="1" t="s">
        <v>30</v>
      </c>
      <c r="L281" s="1" t="s">
        <v>68</v>
      </c>
      <c r="M281" s="1" t="s">
        <v>19</v>
      </c>
      <c r="N281" s="1" t="s">
        <v>32</v>
      </c>
      <c r="O281" s="1" t="s">
        <v>21</v>
      </c>
      <c r="P281" s="1" t="s">
        <v>259</v>
      </c>
      <c r="Q281" s="2" t="s">
        <v>45</v>
      </c>
      <c r="R281" s="8">
        <f>IF(P281&gt;1,(Q281/P281)*100,0)</f>
        <v>0</v>
      </c>
    </row>
    <row r="282" spans="1:18" x14ac:dyDescent="0.25">
      <c r="A282" s="1" t="s">
        <v>767</v>
      </c>
      <c r="B282" s="7">
        <f>2023-YEAR(A282)</f>
        <v>33</v>
      </c>
      <c r="C282" s="1" t="s">
        <v>36</v>
      </c>
      <c r="D282" s="1" t="s">
        <v>13</v>
      </c>
      <c r="E282" s="1" t="s">
        <v>47</v>
      </c>
      <c r="F282" s="1" t="s">
        <v>15</v>
      </c>
      <c r="G282" s="7" t="str">
        <f>CONCATENATE(E282,",",F282,",","BRASIL")</f>
        <v>PARANAGUÁ,PR,BRASIL</v>
      </c>
      <c r="H282" s="1"/>
      <c r="I282" s="5" t="s">
        <v>47</v>
      </c>
      <c r="J282" s="1" t="s">
        <v>77</v>
      </c>
      <c r="K282" s="1" t="s">
        <v>83</v>
      </c>
      <c r="L282" s="1" t="s">
        <v>68</v>
      </c>
      <c r="M282" s="1" t="s">
        <v>19</v>
      </c>
      <c r="N282" s="1" t="s">
        <v>20</v>
      </c>
      <c r="O282" s="1" t="s">
        <v>123</v>
      </c>
      <c r="P282" s="1" t="s">
        <v>100</v>
      </c>
      <c r="Q282" s="2" t="s">
        <v>50</v>
      </c>
      <c r="R282" s="8">
        <f>IF(P282&gt;1,(Q282/P282)*100,0)</f>
        <v>19.128586609989373</v>
      </c>
    </row>
    <row r="283" spans="1:18" x14ac:dyDescent="0.25">
      <c r="A283" s="1" t="s">
        <v>768</v>
      </c>
      <c r="B283" s="7">
        <f>2023-YEAR(A283)</f>
        <v>21</v>
      </c>
      <c r="C283" s="1" t="s">
        <v>36</v>
      </c>
      <c r="D283" s="1" t="s">
        <v>25</v>
      </c>
      <c r="E283" s="1" t="s">
        <v>51</v>
      </c>
      <c r="F283" s="1" t="s">
        <v>15</v>
      </c>
      <c r="G283" s="7" t="str">
        <f>CONCATENATE(E283,",",F283,",","BRASIL")</f>
        <v>PARANAVAÍ,PR,BRASIL</v>
      </c>
      <c r="H283" s="1"/>
      <c r="I283" s="5" t="s">
        <v>2163</v>
      </c>
      <c r="J283" s="1" t="s">
        <v>250</v>
      </c>
      <c r="K283" s="1" t="s">
        <v>83</v>
      </c>
      <c r="L283" s="1" t="s">
        <v>68</v>
      </c>
      <c r="M283" s="1" t="s">
        <v>19</v>
      </c>
      <c r="N283" s="1" t="s">
        <v>20</v>
      </c>
      <c r="O283" s="1" t="s">
        <v>21</v>
      </c>
      <c r="P283" s="1" t="s">
        <v>251</v>
      </c>
      <c r="Q283" s="2" t="s">
        <v>727</v>
      </c>
      <c r="R283" s="8">
        <f>IF(P283&gt;1,(Q283/P283)*100,0)</f>
        <v>19.551934826883908</v>
      </c>
    </row>
    <row r="284" spans="1:18" x14ac:dyDescent="0.25">
      <c r="A284" s="1" t="s">
        <v>770</v>
      </c>
      <c r="B284" s="7">
        <f>2023-YEAR(A284)</f>
        <v>20</v>
      </c>
      <c r="C284" s="1" t="s">
        <v>12</v>
      </c>
      <c r="D284" s="1" t="s">
        <v>13</v>
      </c>
      <c r="E284" s="1" t="s">
        <v>93</v>
      </c>
      <c r="F284" s="1" t="s">
        <v>15</v>
      </c>
      <c r="G284" s="7" t="str">
        <f>CONCATENATE(E284,",",F284,",","BRASIL")</f>
        <v>RONDON,PR,BRASIL</v>
      </c>
      <c r="H284" s="1"/>
      <c r="I284" s="5" t="s">
        <v>2163</v>
      </c>
      <c r="J284" s="1" t="s">
        <v>258</v>
      </c>
      <c r="K284" s="1" t="s">
        <v>30</v>
      </c>
      <c r="L284" s="1" t="s">
        <v>68</v>
      </c>
      <c r="M284" s="1" t="s">
        <v>19</v>
      </c>
      <c r="N284" s="1" t="s">
        <v>20</v>
      </c>
      <c r="O284" s="1" t="s">
        <v>21</v>
      </c>
      <c r="P284" s="1" t="s">
        <v>259</v>
      </c>
      <c r="Q284" s="2" t="s">
        <v>45</v>
      </c>
      <c r="R284" s="8">
        <f>IF(P284&gt;1,(Q284/P284)*100,0)</f>
        <v>0</v>
      </c>
    </row>
    <row r="285" spans="1:18" x14ac:dyDescent="0.25">
      <c r="A285" s="1" t="s">
        <v>771</v>
      </c>
      <c r="B285" s="7">
        <f>2023-YEAR(A285)</f>
        <v>22</v>
      </c>
      <c r="C285" s="1" t="s">
        <v>12</v>
      </c>
      <c r="D285" s="1" t="s">
        <v>13</v>
      </c>
      <c r="E285" s="1" t="s">
        <v>235</v>
      </c>
      <c r="F285" s="1" t="s">
        <v>236</v>
      </c>
      <c r="G285" s="7" t="str">
        <f>CONCATENATE(E285,",",F285,",","BRASIL")</f>
        <v>GOIANIA,GO,BRASIL</v>
      </c>
      <c r="H285" s="1"/>
      <c r="I285" s="5" t="s">
        <v>2162</v>
      </c>
      <c r="J285" s="1" t="s">
        <v>108</v>
      </c>
      <c r="K285" s="1" t="s">
        <v>772</v>
      </c>
      <c r="L285" s="1" t="s">
        <v>43</v>
      </c>
      <c r="M285" s="1" t="s">
        <v>19</v>
      </c>
      <c r="N285" s="1" t="s">
        <v>32</v>
      </c>
      <c r="O285" s="1" t="s">
        <v>21</v>
      </c>
      <c r="P285" s="1" t="s">
        <v>110</v>
      </c>
      <c r="Q285" s="2" t="s">
        <v>773</v>
      </c>
      <c r="R285" s="8">
        <f>IF(P285&gt;1,(Q285/P285)*100,0)</f>
        <v>19.117647058823529</v>
      </c>
    </row>
    <row r="286" spans="1:18" x14ac:dyDescent="0.25">
      <c r="A286" s="1" t="s">
        <v>774</v>
      </c>
      <c r="B286" s="7">
        <f>2023-YEAR(A286)</f>
        <v>25</v>
      </c>
      <c r="C286" s="1" t="s">
        <v>36</v>
      </c>
      <c r="D286" s="1" t="s">
        <v>13</v>
      </c>
      <c r="E286" s="1" t="s">
        <v>86</v>
      </c>
      <c r="F286" s="1" t="s">
        <v>15</v>
      </c>
      <c r="G286" s="7" t="str">
        <f>CONCATENATE(E286,",",F286,",","BRASIL")</f>
        <v>CAMPO MOURÃO,PR,BRASIL</v>
      </c>
      <c r="H286" s="1"/>
      <c r="I286" s="5" t="s">
        <v>86</v>
      </c>
      <c r="J286" s="1" t="s">
        <v>250</v>
      </c>
      <c r="K286" s="1" t="s">
        <v>30</v>
      </c>
      <c r="L286" s="1" t="s">
        <v>43</v>
      </c>
      <c r="M286" s="1" t="s">
        <v>19</v>
      </c>
      <c r="N286" s="1" t="s">
        <v>20</v>
      </c>
      <c r="O286" s="1" t="s">
        <v>33</v>
      </c>
      <c r="P286" s="1" t="s">
        <v>679</v>
      </c>
      <c r="Q286" s="2" t="s">
        <v>775</v>
      </c>
      <c r="R286" s="8">
        <f>IF(P286&gt;1,(Q286/P286)*100,0)</f>
        <v>13.505154639175258</v>
      </c>
    </row>
    <row r="287" spans="1:18" x14ac:dyDescent="0.25">
      <c r="A287" s="1" t="s">
        <v>776</v>
      </c>
      <c r="B287" s="7">
        <f>2023-YEAR(A287)</f>
        <v>24</v>
      </c>
      <c r="C287" s="1" t="s">
        <v>12</v>
      </c>
      <c r="D287" s="1" t="s">
        <v>25</v>
      </c>
      <c r="E287" s="1" t="s">
        <v>47</v>
      </c>
      <c r="F287" s="1" t="s">
        <v>15</v>
      </c>
      <c r="G287" s="7" t="str">
        <f>CONCATENATE(E287,",",F287,",","BRASIL")</f>
        <v>PARANAGUÁ,PR,BRASIL</v>
      </c>
      <c r="H287" s="1"/>
      <c r="I287" s="5" t="s">
        <v>47</v>
      </c>
      <c r="J287" s="1" t="s">
        <v>331</v>
      </c>
      <c r="K287" s="1" t="s">
        <v>30</v>
      </c>
      <c r="L287" s="1" t="s">
        <v>18</v>
      </c>
      <c r="M287" s="1" t="s">
        <v>19</v>
      </c>
      <c r="N287" s="1" t="s">
        <v>32</v>
      </c>
      <c r="O287" s="1" t="s">
        <v>33</v>
      </c>
      <c r="P287" s="1" t="s">
        <v>406</v>
      </c>
      <c r="Q287" s="2" t="s">
        <v>45</v>
      </c>
      <c r="R287" s="8">
        <f>IF(P287&gt;1,(Q287/P287)*100,0)</f>
        <v>0</v>
      </c>
    </row>
    <row r="288" spans="1:18" x14ac:dyDescent="0.25">
      <c r="A288" s="1" t="s">
        <v>143</v>
      </c>
      <c r="B288" s="7">
        <f>2023-YEAR(A288)</f>
        <v>25</v>
      </c>
      <c r="C288" s="1" t="s">
        <v>12</v>
      </c>
      <c r="D288" s="1" t="s">
        <v>13</v>
      </c>
      <c r="E288" s="1" t="s">
        <v>86</v>
      </c>
      <c r="F288" s="1" t="s">
        <v>15</v>
      </c>
      <c r="G288" s="7" t="str">
        <f>CONCATENATE(E288,",",F288,",","BRASIL")</f>
        <v>CAMPO MOURÃO,PR,BRASIL</v>
      </c>
      <c r="H288" s="1"/>
      <c r="I288" s="5" t="s">
        <v>86</v>
      </c>
      <c r="J288" s="1" t="s">
        <v>67</v>
      </c>
      <c r="K288" s="1" t="s">
        <v>30</v>
      </c>
      <c r="L288" s="1" t="s">
        <v>68</v>
      </c>
      <c r="M288" s="1" t="s">
        <v>19</v>
      </c>
      <c r="N288" s="1" t="s">
        <v>20</v>
      </c>
      <c r="O288" s="1" t="s">
        <v>33</v>
      </c>
      <c r="P288" s="1" t="s">
        <v>161</v>
      </c>
      <c r="Q288" s="2" t="s">
        <v>436</v>
      </c>
      <c r="R288" s="8">
        <f>IF(P288&gt;1,(Q288/P288)*100,0)</f>
        <v>2.083333333333333</v>
      </c>
    </row>
    <row r="289" spans="1:18" x14ac:dyDescent="0.25">
      <c r="A289" s="1" t="s">
        <v>777</v>
      </c>
      <c r="B289" s="7">
        <f>2023-YEAR(A289)</f>
        <v>28</v>
      </c>
      <c r="C289" s="1" t="s">
        <v>12</v>
      </c>
      <c r="D289" s="1" t="s">
        <v>25</v>
      </c>
      <c r="E289" s="1" t="s">
        <v>60</v>
      </c>
      <c r="F289" s="1" t="s">
        <v>15</v>
      </c>
      <c r="G289" s="7" t="str">
        <f>CONCATENATE(E289,",",F289,",","BRASIL")</f>
        <v>SAO JOSE DOS PINHAIS,PR,BRASIL</v>
      </c>
      <c r="H289" s="1"/>
      <c r="I289" s="5" t="s">
        <v>2164</v>
      </c>
      <c r="J289" s="1" t="s">
        <v>61</v>
      </c>
      <c r="K289" s="1" t="s">
        <v>30</v>
      </c>
      <c r="L289" s="1" t="s">
        <v>18</v>
      </c>
      <c r="M289" s="1" t="s">
        <v>19</v>
      </c>
      <c r="N289" s="1" t="s">
        <v>32</v>
      </c>
      <c r="O289" s="1" t="s">
        <v>33</v>
      </c>
      <c r="P289" s="1" t="s">
        <v>63</v>
      </c>
      <c r="Q289" s="2" t="s">
        <v>45</v>
      </c>
      <c r="R289" s="8">
        <f>IF(P289&gt;1,(Q289/P289)*100,0)</f>
        <v>0</v>
      </c>
    </row>
    <row r="290" spans="1:18" x14ac:dyDescent="0.25">
      <c r="A290" s="1" t="s">
        <v>778</v>
      </c>
      <c r="B290" s="7">
        <f>2023-YEAR(A290)</f>
        <v>21</v>
      </c>
      <c r="C290" s="1" t="s">
        <v>12</v>
      </c>
      <c r="D290" s="1" t="s">
        <v>25</v>
      </c>
      <c r="E290" s="1" t="s">
        <v>28</v>
      </c>
      <c r="F290" s="1" t="s">
        <v>15</v>
      </c>
      <c r="G290" s="7" t="str">
        <f>CONCATENATE(E290,",",F290,",","BRASIL")</f>
        <v>CURITIBA,PR,BRASIL</v>
      </c>
      <c r="H290" s="1"/>
      <c r="I290" s="5" t="s">
        <v>2162</v>
      </c>
      <c r="J290" s="1" t="s">
        <v>333</v>
      </c>
      <c r="K290" s="1" t="s">
        <v>202</v>
      </c>
      <c r="L290" s="1" t="s">
        <v>43</v>
      </c>
      <c r="M290" s="1" t="s">
        <v>203</v>
      </c>
      <c r="N290" s="1" t="s">
        <v>32</v>
      </c>
      <c r="O290" s="1" t="s">
        <v>21</v>
      </c>
      <c r="P290" s="1" t="s">
        <v>335</v>
      </c>
      <c r="Q290" s="2" t="s">
        <v>746</v>
      </c>
      <c r="R290" s="8">
        <f>IF(P290&gt;1,(Q290/P290)*100,0)</f>
        <v>19.172932330827066</v>
      </c>
    </row>
    <row r="291" spans="1:18" x14ac:dyDescent="0.25">
      <c r="A291" s="1" t="s">
        <v>779</v>
      </c>
      <c r="B291" s="7">
        <f>2023-YEAR(A291)</f>
        <v>28</v>
      </c>
      <c r="C291" s="1" t="s">
        <v>12</v>
      </c>
      <c r="D291" s="1" t="s">
        <v>65</v>
      </c>
      <c r="E291" s="1" t="s">
        <v>51</v>
      </c>
      <c r="F291" s="1" t="s">
        <v>15</v>
      </c>
      <c r="G291" s="7" t="str">
        <f>CONCATENATE(E291,",",F291,",","BRASIL")</f>
        <v>PARANAVAÍ,PR,BRASIL</v>
      </c>
      <c r="H291" s="1"/>
      <c r="I291" s="5" t="s">
        <v>2163</v>
      </c>
      <c r="J291" s="1" t="s">
        <v>185</v>
      </c>
      <c r="K291" s="1" t="s">
        <v>30</v>
      </c>
      <c r="L291" s="1" t="s">
        <v>68</v>
      </c>
      <c r="M291" s="1" t="s">
        <v>19</v>
      </c>
      <c r="N291" s="1" t="s">
        <v>20</v>
      </c>
      <c r="O291" s="1" t="s">
        <v>33</v>
      </c>
      <c r="P291" s="1" t="s">
        <v>492</v>
      </c>
      <c r="Q291" s="2" t="s">
        <v>45</v>
      </c>
      <c r="R291" s="8">
        <f>IF(P291&gt;1,(Q291/P291)*100,0)</f>
        <v>0</v>
      </c>
    </row>
    <row r="292" spans="1:18" x14ac:dyDescent="0.25">
      <c r="A292" s="1" t="s">
        <v>783</v>
      </c>
      <c r="B292" s="7">
        <f>2023-YEAR(A292)</f>
        <v>20</v>
      </c>
      <c r="C292" s="1" t="s">
        <v>36</v>
      </c>
      <c r="D292" s="1" t="s">
        <v>13</v>
      </c>
      <c r="E292" s="1" t="s">
        <v>784</v>
      </c>
      <c r="F292" s="1" t="s">
        <v>15</v>
      </c>
      <c r="G292" s="7" t="str">
        <f>CONCATENATE(E292,",",F292,",","BRASIL")</f>
        <v>MARECHAL CANDIDO RONDON,PR,BRASIL</v>
      </c>
      <c r="H292" s="1"/>
      <c r="I292" s="5" t="s">
        <v>86</v>
      </c>
      <c r="J292" s="1" t="s">
        <v>317</v>
      </c>
      <c r="K292" s="1" t="s">
        <v>30</v>
      </c>
      <c r="L292" s="1" t="s">
        <v>68</v>
      </c>
      <c r="M292" s="1" t="s">
        <v>19</v>
      </c>
      <c r="N292" s="1" t="s">
        <v>20</v>
      </c>
      <c r="O292" s="1" t="s">
        <v>21</v>
      </c>
      <c r="P292" s="1" t="s">
        <v>318</v>
      </c>
      <c r="Q292" s="2" t="s">
        <v>70</v>
      </c>
      <c r="R292" s="8">
        <f>IF(P292&gt;1,(Q292/P292)*100,0)</f>
        <v>16.592920353982301</v>
      </c>
    </row>
    <row r="293" spans="1:18" x14ac:dyDescent="0.25">
      <c r="A293" s="1" t="s">
        <v>785</v>
      </c>
      <c r="B293" s="7">
        <f>2023-YEAR(A293)</f>
        <v>28</v>
      </c>
      <c r="C293" s="1" t="s">
        <v>12</v>
      </c>
      <c r="D293" s="1" t="s">
        <v>127</v>
      </c>
      <c r="E293" s="1" t="s">
        <v>51</v>
      </c>
      <c r="F293" s="1" t="s">
        <v>15</v>
      </c>
      <c r="G293" s="7" t="str">
        <f>CONCATENATE(E293,",",F293,",","BRASIL")</f>
        <v>PARANAVAÍ,PR,BRASIL</v>
      </c>
      <c r="H293" s="1"/>
      <c r="I293" s="5" t="s">
        <v>2163</v>
      </c>
      <c r="J293" s="1" t="s">
        <v>103</v>
      </c>
      <c r="K293" s="1" t="s">
        <v>38</v>
      </c>
      <c r="L293" s="1" t="s">
        <v>68</v>
      </c>
      <c r="M293" s="1" t="s">
        <v>19</v>
      </c>
      <c r="N293" s="1" t="s">
        <v>20</v>
      </c>
      <c r="O293" s="1" t="s">
        <v>33</v>
      </c>
      <c r="P293" s="1" t="s">
        <v>161</v>
      </c>
      <c r="Q293" s="2" t="s">
        <v>45</v>
      </c>
      <c r="R293" s="8">
        <f>IF(P293&gt;1,(Q293/P293)*100,0)</f>
        <v>0</v>
      </c>
    </row>
    <row r="294" spans="1:18" x14ac:dyDescent="0.25">
      <c r="A294" s="1" t="s">
        <v>787</v>
      </c>
      <c r="B294" s="7">
        <f>2023-YEAR(A294)</f>
        <v>28</v>
      </c>
      <c r="C294" s="1" t="s">
        <v>12</v>
      </c>
      <c r="D294" s="1" t="s">
        <v>59</v>
      </c>
      <c r="E294" s="1" t="s">
        <v>788</v>
      </c>
      <c r="F294" s="1" t="s">
        <v>15</v>
      </c>
      <c r="G294" s="7" t="str">
        <f>CONCATENATE(E294,",",F294,",","BRASIL")</f>
        <v>PIRAI DO SUL,PR,BRASIL</v>
      </c>
      <c r="H294" s="1"/>
      <c r="I294" s="5" t="s">
        <v>2164</v>
      </c>
      <c r="J294" s="1" t="s">
        <v>61</v>
      </c>
      <c r="K294" s="1" t="s">
        <v>30</v>
      </c>
      <c r="L294" s="1" t="s">
        <v>18</v>
      </c>
      <c r="M294" s="1" t="s">
        <v>19</v>
      </c>
      <c r="N294" s="1" t="s">
        <v>62</v>
      </c>
      <c r="O294" s="1" t="s">
        <v>33</v>
      </c>
      <c r="P294" s="1" t="s">
        <v>63</v>
      </c>
      <c r="Q294" s="2" t="s">
        <v>45</v>
      </c>
      <c r="R294" s="8">
        <f>IF(P294&gt;1,(Q294/P294)*100,0)</f>
        <v>0</v>
      </c>
    </row>
    <row r="295" spans="1:18" x14ac:dyDescent="0.25">
      <c r="A295" s="1" t="s">
        <v>789</v>
      </c>
      <c r="B295" s="7">
        <f>2023-YEAR(A295)</f>
        <v>19</v>
      </c>
      <c r="C295" s="1" t="s">
        <v>36</v>
      </c>
      <c r="D295" s="1" t="s">
        <v>25</v>
      </c>
      <c r="E295" s="1" t="s">
        <v>81</v>
      </c>
      <c r="F295" s="1" t="s">
        <v>15</v>
      </c>
      <c r="G295" s="7" t="str">
        <f>CONCATENATE(E295,",",F295,",","BRASIL")</f>
        <v>LONDRINA,PR,BRASIL</v>
      </c>
      <c r="H295" s="1"/>
      <c r="I295" s="5" t="s">
        <v>66</v>
      </c>
      <c r="J295" s="1" t="s">
        <v>155</v>
      </c>
      <c r="K295" s="1" t="s">
        <v>30</v>
      </c>
      <c r="L295" s="1" t="s">
        <v>68</v>
      </c>
      <c r="M295" s="1" t="s">
        <v>19</v>
      </c>
      <c r="N295" s="1" t="s">
        <v>32</v>
      </c>
      <c r="O295" s="1" t="s">
        <v>21</v>
      </c>
      <c r="P295" s="1" t="s">
        <v>27</v>
      </c>
      <c r="Q295" s="2" t="s">
        <v>45</v>
      </c>
      <c r="R295" s="8">
        <f>IF(P295&gt;1,(Q295/P295)*100,0)</f>
        <v>0</v>
      </c>
    </row>
    <row r="296" spans="1:18" x14ac:dyDescent="0.25">
      <c r="A296" s="1" t="s">
        <v>791</v>
      </c>
      <c r="B296" s="7">
        <f>2023-YEAR(A296)</f>
        <v>22</v>
      </c>
      <c r="C296" s="1" t="s">
        <v>36</v>
      </c>
      <c r="D296" s="1" t="s">
        <v>25</v>
      </c>
      <c r="E296" s="1" t="s">
        <v>51</v>
      </c>
      <c r="F296" s="1" t="s">
        <v>15</v>
      </c>
      <c r="G296" s="7" t="str">
        <f>CONCATENATE(E296,",",F296,",","BRASIL")</f>
        <v>PARANAVAÍ,PR,BRASIL</v>
      </c>
      <c r="H296" s="1"/>
      <c r="I296" s="5" t="s">
        <v>2163</v>
      </c>
      <c r="J296" s="1" t="s">
        <v>185</v>
      </c>
      <c r="K296" s="1" t="s">
        <v>30</v>
      </c>
      <c r="L296" s="1" t="s">
        <v>68</v>
      </c>
      <c r="M296" s="1" t="s">
        <v>19</v>
      </c>
      <c r="N296" s="1" t="s">
        <v>20</v>
      </c>
      <c r="O296" s="1" t="s">
        <v>33</v>
      </c>
      <c r="P296" s="1" t="s">
        <v>492</v>
      </c>
      <c r="Q296" s="2" t="s">
        <v>45</v>
      </c>
      <c r="R296" s="8">
        <f>IF(P296&gt;1,(Q296/P296)*100,0)</f>
        <v>0</v>
      </c>
    </row>
    <row r="297" spans="1:18" x14ac:dyDescent="0.25">
      <c r="A297" s="1" t="s">
        <v>794</v>
      </c>
      <c r="B297" s="7">
        <f>2023-YEAR(A297)</f>
        <v>32</v>
      </c>
      <c r="C297" s="1" t="s">
        <v>36</v>
      </c>
      <c r="D297" s="1" t="s">
        <v>25</v>
      </c>
      <c r="E297" s="1" t="s">
        <v>66</v>
      </c>
      <c r="F297" s="1" t="s">
        <v>15</v>
      </c>
      <c r="G297" s="7" t="str">
        <f>CONCATENATE(E297,",",F297,",","BRASIL")</f>
        <v>APUCARANA,PR,BRASIL</v>
      </c>
      <c r="H297" s="1"/>
      <c r="I297" s="5" t="s">
        <v>66</v>
      </c>
      <c r="J297" s="1" t="s">
        <v>67</v>
      </c>
      <c r="K297" s="1" t="s">
        <v>83</v>
      </c>
      <c r="L297" s="1" t="s">
        <v>43</v>
      </c>
      <c r="M297" s="1" t="s">
        <v>19</v>
      </c>
      <c r="N297" s="1" t="s">
        <v>32</v>
      </c>
      <c r="O297" s="1" t="s">
        <v>33</v>
      </c>
      <c r="P297" s="1" t="s">
        <v>69</v>
      </c>
      <c r="Q297" s="2" t="s">
        <v>84</v>
      </c>
      <c r="R297" s="8">
        <f>IF(P297&gt;1,(Q297/P297)*100,0)</f>
        <v>20.408163265306122</v>
      </c>
    </row>
    <row r="298" spans="1:18" x14ac:dyDescent="0.25">
      <c r="A298" s="1" t="s">
        <v>499</v>
      </c>
      <c r="B298" s="7">
        <f>2023-YEAR(A298)</f>
        <v>25</v>
      </c>
      <c r="C298" s="1" t="s">
        <v>36</v>
      </c>
      <c r="D298" s="1" t="s">
        <v>13</v>
      </c>
      <c r="E298" s="1" t="s">
        <v>47</v>
      </c>
      <c r="F298" s="1" t="s">
        <v>15</v>
      </c>
      <c r="G298" s="7" t="str">
        <f>CONCATENATE(E298,",",F298,",","BRASIL")</f>
        <v>PARANAGUÁ,PR,BRASIL</v>
      </c>
      <c r="H298" s="1"/>
      <c r="I298" s="5" t="s">
        <v>47</v>
      </c>
      <c r="J298" s="1" t="s">
        <v>113</v>
      </c>
      <c r="K298" s="1" t="s">
        <v>30</v>
      </c>
      <c r="L298" s="1" t="s">
        <v>43</v>
      </c>
      <c r="M298" s="1" t="s">
        <v>19</v>
      </c>
      <c r="N298" s="1" t="s">
        <v>20</v>
      </c>
      <c r="O298" s="1" t="s">
        <v>33</v>
      </c>
      <c r="P298" s="1" t="s">
        <v>114</v>
      </c>
      <c r="Q298" s="2" t="s">
        <v>180</v>
      </c>
      <c r="R298" s="8">
        <f>IF(P298&gt;1,(Q298/P298)*100,0)</f>
        <v>8.9730807577268195</v>
      </c>
    </row>
    <row r="299" spans="1:18" x14ac:dyDescent="0.25">
      <c r="A299" s="1" t="s">
        <v>795</v>
      </c>
      <c r="B299" s="7">
        <f>2023-YEAR(A299)</f>
        <v>34</v>
      </c>
      <c r="C299" s="1" t="s">
        <v>36</v>
      </c>
      <c r="D299" s="1" t="s">
        <v>13</v>
      </c>
      <c r="E299" s="1" t="s">
        <v>377</v>
      </c>
      <c r="F299" s="1" t="s">
        <v>15</v>
      </c>
      <c r="G299" s="7" t="str">
        <f>CONCATENATE(E299,",",F299,",","BRASIL")</f>
        <v>UBIRATA,PR,BRASIL</v>
      </c>
      <c r="H299" s="1"/>
      <c r="I299" s="5" t="s">
        <v>86</v>
      </c>
      <c r="J299" s="1" t="s">
        <v>317</v>
      </c>
      <c r="K299" s="1" t="s">
        <v>30</v>
      </c>
      <c r="L299" s="1" t="s">
        <v>68</v>
      </c>
      <c r="M299" s="1" t="s">
        <v>19</v>
      </c>
      <c r="N299" s="1" t="s">
        <v>20</v>
      </c>
      <c r="O299" s="1" t="s">
        <v>33</v>
      </c>
      <c r="P299" s="1" t="s">
        <v>796</v>
      </c>
      <c r="Q299" s="2" t="s">
        <v>45</v>
      </c>
      <c r="R299" s="8">
        <f>IF(P299&gt;1,(Q299/P299)*100,0)</f>
        <v>0</v>
      </c>
    </row>
    <row r="300" spans="1:18" x14ac:dyDescent="0.25">
      <c r="A300" s="1" t="s">
        <v>797</v>
      </c>
      <c r="B300" s="7">
        <f>2023-YEAR(A300)</f>
        <v>25</v>
      </c>
      <c r="C300" s="1" t="s">
        <v>36</v>
      </c>
      <c r="D300" s="1" t="s">
        <v>25</v>
      </c>
      <c r="E300" s="1" t="s">
        <v>28</v>
      </c>
      <c r="F300" s="1" t="s">
        <v>15</v>
      </c>
      <c r="G300" s="7" t="str">
        <f>CONCATENATE(E300,",",F300,",","BRASIL")</f>
        <v>CURITIBA,PR,BRASIL</v>
      </c>
      <c r="H300" s="1"/>
      <c r="I300" s="5" t="s">
        <v>2162</v>
      </c>
      <c r="J300" s="1" t="s">
        <v>238</v>
      </c>
      <c r="K300" s="1" t="s">
        <v>83</v>
      </c>
      <c r="L300" s="1" t="s">
        <v>68</v>
      </c>
      <c r="M300" s="1" t="s">
        <v>19</v>
      </c>
      <c r="N300" s="1" t="s">
        <v>32</v>
      </c>
      <c r="O300" s="1" t="s">
        <v>21</v>
      </c>
      <c r="P300" s="1" t="s">
        <v>418</v>
      </c>
      <c r="Q300" s="2" t="s">
        <v>798</v>
      </c>
      <c r="R300" s="8">
        <f>IF(P300&gt;1,(Q300/P300)*100,0)</f>
        <v>24.27725531173807</v>
      </c>
    </row>
    <row r="301" spans="1:18" x14ac:dyDescent="0.25">
      <c r="A301" s="1" t="s">
        <v>799</v>
      </c>
      <c r="B301" s="7">
        <f>2023-YEAR(A301)</f>
        <v>24</v>
      </c>
      <c r="C301" s="1" t="s">
        <v>12</v>
      </c>
      <c r="D301" s="1" t="s">
        <v>13</v>
      </c>
      <c r="E301" s="1" t="s">
        <v>425</v>
      </c>
      <c r="F301" s="1" t="s">
        <v>15</v>
      </c>
      <c r="G301" s="7" t="str">
        <f>CONCATENATE(E301,",",F301,",","BRASIL")</f>
        <v>AMAPORA,PR,BRASIL</v>
      </c>
      <c r="H301" s="1"/>
      <c r="I301" s="5" t="s">
        <v>2163</v>
      </c>
      <c r="J301" s="1" t="s">
        <v>94</v>
      </c>
      <c r="K301" s="1" t="s">
        <v>30</v>
      </c>
      <c r="L301" s="1" t="s">
        <v>68</v>
      </c>
      <c r="M301" s="1" t="s">
        <v>19</v>
      </c>
      <c r="N301" s="1" t="s">
        <v>20</v>
      </c>
      <c r="O301" s="1" t="s">
        <v>33</v>
      </c>
      <c r="P301" s="1" t="s">
        <v>95</v>
      </c>
      <c r="Q301" s="2" t="s">
        <v>45</v>
      </c>
      <c r="R301" s="8">
        <f>IF(P301&gt;1,(Q301/P301)*100,0)</f>
        <v>0</v>
      </c>
    </row>
    <row r="302" spans="1:18" x14ac:dyDescent="0.25">
      <c r="A302" s="1" t="s">
        <v>800</v>
      </c>
      <c r="B302" s="7">
        <f>2023-YEAR(A302)</f>
        <v>23</v>
      </c>
      <c r="C302" s="1" t="s">
        <v>36</v>
      </c>
      <c r="D302" s="1" t="s">
        <v>25</v>
      </c>
      <c r="E302" s="1" t="s">
        <v>47</v>
      </c>
      <c r="F302" s="1" t="s">
        <v>15</v>
      </c>
      <c r="G302" s="7" t="str">
        <f>CONCATENATE(E302,",",F302,",","BRASIL")</f>
        <v>PARANAGUÁ,PR,BRASIL</v>
      </c>
      <c r="H302" s="1"/>
      <c r="I302" s="5" t="s">
        <v>47</v>
      </c>
      <c r="J302" s="1" t="s">
        <v>157</v>
      </c>
      <c r="K302" s="1" t="s">
        <v>17</v>
      </c>
      <c r="L302" s="1" t="s">
        <v>68</v>
      </c>
      <c r="M302" s="1" t="s">
        <v>19</v>
      </c>
      <c r="N302" s="1" t="s">
        <v>20</v>
      </c>
      <c r="O302" s="1" t="s">
        <v>33</v>
      </c>
      <c r="P302" s="1" t="s">
        <v>801</v>
      </c>
      <c r="Q302" s="2" t="s">
        <v>802</v>
      </c>
      <c r="R302" s="8">
        <f>IF(P302&gt;1,(Q302/P302)*100,0)</f>
        <v>43.085106382978722</v>
      </c>
    </row>
    <row r="303" spans="1:18" x14ac:dyDescent="0.25">
      <c r="A303" s="1" t="s">
        <v>803</v>
      </c>
      <c r="B303" s="7">
        <f>2023-YEAR(A303)</f>
        <v>20</v>
      </c>
      <c r="C303" s="1" t="s">
        <v>36</v>
      </c>
      <c r="D303" s="1" t="s">
        <v>13</v>
      </c>
      <c r="E303" s="1" t="s">
        <v>47</v>
      </c>
      <c r="F303" s="1" t="s">
        <v>15</v>
      </c>
      <c r="G303" s="7" t="str">
        <f>CONCATENATE(E303,",",F303,",","BRASIL")</f>
        <v>PARANAGUÁ,PR,BRASIL</v>
      </c>
      <c r="H303" s="1"/>
      <c r="I303" s="5" t="s">
        <v>47</v>
      </c>
      <c r="J303" s="1" t="s">
        <v>77</v>
      </c>
      <c r="K303" s="1" t="s">
        <v>30</v>
      </c>
      <c r="L303" s="1" t="s">
        <v>68</v>
      </c>
      <c r="M303" s="1" t="s">
        <v>19</v>
      </c>
      <c r="N303" s="1" t="s">
        <v>20</v>
      </c>
      <c r="O303" s="1" t="s">
        <v>33</v>
      </c>
      <c r="P303" s="1" t="s">
        <v>49</v>
      </c>
      <c r="Q303" s="2" t="s">
        <v>584</v>
      </c>
      <c r="R303" s="8">
        <f>IF(P303&gt;1,(Q303/P303)*100,0)</f>
        <v>11.650485436893204</v>
      </c>
    </row>
    <row r="304" spans="1:18" x14ac:dyDescent="0.25">
      <c r="A304" s="1" t="s">
        <v>806</v>
      </c>
      <c r="B304" s="7">
        <f>2023-YEAR(A304)</f>
        <v>41</v>
      </c>
      <c r="C304" s="1" t="s">
        <v>36</v>
      </c>
      <c r="D304" s="1" t="s">
        <v>25</v>
      </c>
      <c r="E304" s="1" t="s">
        <v>81</v>
      </c>
      <c r="F304" s="1" t="s">
        <v>15</v>
      </c>
      <c r="G304" s="7" t="str">
        <f>CONCATENATE(E304,",",F304,",","BRASIL")</f>
        <v>LONDRINA,PR,BRASIL</v>
      </c>
      <c r="H304" s="1"/>
      <c r="I304" s="5" t="s">
        <v>66</v>
      </c>
      <c r="J304" s="1" t="s">
        <v>67</v>
      </c>
      <c r="K304" s="1" t="s">
        <v>83</v>
      </c>
      <c r="L304" s="1" t="s">
        <v>43</v>
      </c>
      <c r="M304" s="1" t="s">
        <v>19</v>
      </c>
      <c r="N304" s="1" t="s">
        <v>20</v>
      </c>
      <c r="O304" s="1" t="s">
        <v>211</v>
      </c>
      <c r="P304" s="1" t="s">
        <v>69</v>
      </c>
      <c r="Q304" s="2" t="s">
        <v>45</v>
      </c>
      <c r="R304" s="8">
        <f>IF(P304&gt;1,(Q304/P304)*100,0)</f>
        <v>0</v>
      </c>
    </row>
    <row r="305" spans="1:18" x14ac:dyDescent="0.25">
      <c r="A305" s="1" t="s">
        <v>807</v>
      </c>
      <c r="B305" s="7">
        <f>2023-YEAR(A305)</f>
        <v>33</v>
      </c>
      <c r="C305" s="1" t="s">
        <v>36</v>
      </c>
      <c r="D305" s="1" t="s">
        <v>25</v>
      </c>
      <c r="E305" s="1" t="s">
        <v>28</v>
      </c>
      <c r="F305" s="1" t="s">
        <v>15</v>
      </c>
      <c r="G305" s="7" t="str">
        <f>CONCATENATE(E305,",",F305,",","BRASIL")</f>
        <v>CURITIBA,PR,BRASIL</v>
      </c>
      <c r="H305" s="1"/>
      <c r="I305" s="5" t="s">
        <v>2162</v>
      </c>
      <c r="J305" s="1" t="s">
        <v>274</v>
      </c>
      <c r="K305" s="1" t="s">
        <v>30</v>
      </c>
      <c r="L305" s="1" t="s">
        <v>43</v>
      </c>
      <c r="M305" s="1" t="s">
        <v>19</v>
      </c>
      <c r="N305" s="1" t="s">
        <v>32</v>
      </c>
      <c r="O305" s="1" t="s">
        <v>33</v>
      </c>
      <c r="P305" s="1" t="s">
        <v>275</v>
      </c>
      <c r="Q305" s="2" t="s">
        <v>204</v>
      </c>
      <c r="R305" s="8">
        <f>IF(P305&gt;1,(Q305/P305)*100,0)</f>
        <v>11.732229123533472</v>
      </c>
    </row>
    <row r="306" spans="1:18" x14ac:dyDescent="0.25">
      <c r="A306" s="1" t="s">
        <v>809</v>
      </c>
      <c r="B306" s="7">
        <f>2023-YEAR(A306)</f>
        <v>43</v>
      </c>
      <c r="C306" s="1" t="s">
        <v>12</v>
      </c>
      <c r="D306" s="1" t="s">
        <v>25</v>
      </c>
      <c r="E306" s="1" t="s">
        <v>28</v>
      </c>
      <c r="F306" s="1" t="s">
        <v>15</v>
      </c>
      <c r="G306" s="7" t="str">
        <f>CONCATENATE(E306,",",F306,",","BRASIL")</f>
        <v>CURITIBA,PR,BRASIL</v>
      </c>
      <c r="H306" s="1"/>
      <c r="I306" s="5" t="s">
        <v>2162</v>
      </c>
      <c r="J306" s="1" t="s">
        <v>37</v>
      </c>
      <c r="K306" s="1" t="s">
        <v>30</v>
      </c>
      <c r="L306" s="1" t="s">
        <v>31</v>
      </c>
      <c r="M306" s="1" t="s">
        <v>19</v>
      </c>
      <c r="N306" s="1" t="s">
        <v>32</v>
      </c>
      <c r="O306" s="1" t="s">
        <v>123</v>
      </c>
      <c r="P306" s="1" t="s">
        <v>810</v>
      </c>
      <c r="Q306" s="2" t="s">
        <v>744</v>
      </c>
      <c r="R306" s="8">
        <f>IF(P306&gt;1,(Q306/P306)*100,0)</f>
        <v>3.9473684210526314</v>
      </c>
    </row>
    <row r="307" spans="1:18" x14ac:dyDescent="0.25">
      <c r="A307" s="1" t="s">
        <v>813</v>
      </c>
      <c r="B307" s="7">
        <f>2023-YEAR(A307)</f>
        <v>22</v>
      </c>
      <c r="C307" s="1" t="s">
        <v>36</v>
      </c>
      <c r="D307" s="1" t="s">
        <v>25</v>
      </c>
      <c r="E307" s="1" t="s">
        <v>601</v>
      </c>
      <c r="F307" s="1" t="s">
        <v>15</v>
      </c>
      <c r="G307" s="7" t="str">
        <f>CONCATENATE(E307,",",F307,",","BRASIL")</f>
        <v>BITURUNA,PR,BRASIL</v>
      </c>
      <c r="H307" s="1"/>
      <c r="I307" s="5" t="s">
        <v>54</v>
      </c>
      <c r="J307" s="1" t="s">
        <v>94</v>
      </c>
      <c r="K307" s="1" t="s">
        <v>17</v>
      </c>
      <c r="L307" s="1" t="s">
        <v>68</v>
      </c>
      <c r="M307" s="1" t="s">
        <v>19</v>
      </c>
      <c r="N307" s="1" t="s">
        <v>20</v>
      </c>
      <c r="O307" s="1" t="s">
        <v>21</v>
      </c>
      <c r="P307" s="1" t="s">
        <v>304</v>
      </c>
      <c r="Q307" s="2" t="s">
        <v>814</v>
      </c>
      <c r="R307" s="8">
        <f>IF(P307&gt;1,(Q307/P307)*100,0)</f>
        <v>38.851351351351347</v>
      </c>
    </row>
    <row r="308" spans="1:18" x14ac:dyDescent="0.25">
      <c r="A308" s="1" t="s">
        <v>815</v>
      </c>
      <c r="B308" s="7">
        <f>2023-YEAR(A308)</f>
        <v>31</v>
      </c>
      <c r="C308" s="1" t="s">
        <v>12</v>
      </c>
      <c r="D308" s="1" t="s">
        <v>127</v>
      </c>
      <c r="E308" s="1" t="s">
        <v>66</v>
      </c>
      <c r="F308" s="1" t="s">
        <v>15</v>
      </c>
      <c r="G308" s="7" t="str">
        <f>CONCATENATE(E308,",",F308,",","BRASIL")</f>
        <v>APUCARANA,PR,BRASIL</v>
      </c>
      <c r="H308" s="1"/>
      <c r="I308" s="5" t="s">
        <v>66</v>
      </c>
      <c r="J308" s="1" t="s">
        <v>346</v>
      </c>
      <c r="K308" s="1" t="s">
        <v>38</v>
      </c>
      <c r="L308" s="1" t="s">
        <v>68</v>
      </c>
      <c r="M308" s="1" t="s">
        <v>19</v>
      </c>
      <c r="N308" s="1" t="s">
        <v>32</v>
      </c>
      <c r="O308" s="1" t="s">
        <v>21</v>
      </c>
      <c r="P308" s="1" t="s">
        <v>347</v>
      </c>
      <c r="Q308" s="2" t="s">
        <v>816</v>
      </c>
      <c r="R308" s="8">
        <f>IF(P308&gt;1,(Q308/P308)*100,0)</f>
        <v>98.001332445036638</v>
      </c>
    </row>
    <row r="309" spans="1:18" x14ac:dyDescent="0.25">
      <c r="A309" s="1" t="s">
        <v>817</v>
      </c>
      <c r="B309" s="7">
        <f>2023-YEAR(A309)</f>
        <v>25</v>
      </c>
      <c r="C309" s="1" t="s">
        <v>36</v>
      </c>
      <c r="D309" s="1" t="s">
        <v>65</v>
      </c>
      <c r="E309" s="1" t="s">
        <v>66</v>
      </c>
      <c r="F309" s="1" t="s">
        <v>15</v>
      </c>
      <c r="G309" s="7" t="str">
        <f>CONCATENATE(E309,",",F309,",","BRASIL")</f>
        <v>APUCARANA,PR,BRASIL</v>
      </c>
      <c r="H309" s="1"/>
      <c r="I309" s="5" t="s">
        <v>66</v>
      </c>
      <c r="J309" s="1" t="s">
        <v>82</v>
      </c>
      <c r="K309" s="1" t="s">
        <v>30</v>
      </c>
      <c r="L309" s="1" t="s">
        <v>43</v>
      </c>
      <c r="M309" s="1" t="s">
        <v>19</v>
      </c>
      <c r="N309" s="1" t="s">
        <v>32</v>
      </c>
      <c r="O309" s="1" t="s">
        <v>21</v>
      </c>
      <c r="P309" s="1" t="s">
        <v>27</v>
      </c>
      <c r="Q309" s="2" t="s">
        <v>156</v>
      </c>
      <c r="R309" s="8">
        <f>IF(P309&gt;1,(Q309/P309)*100,0)</f>
        <v>14.000000000000002</v>
      </c>
    </row>
    <row r="310" spans="1:18" x14ac:dyDescent="0.25">
      <c r="A310" s="1" t="s">
        <v>818</v>
      </c>
      <c r="B310" s="7">
        <f>2023-YEAR(A310)</f>
        <v>37</v>
      </c>
      <c r="C310" s="1" t="s">
        <v>12</v>
      </c>
      <c r="D310" s="1" t="s">
        <v>25</v>
      </c>
      <c r="E310" s="1" t="s">
        <v>60</v>
      </c>
      <c r="F310" s="1" t="s">
        <v>15</v>
      </c>
      <c r="G310" s="7" t="str">
        <f>CONCATENATE(E310,",",F310,",","BRASIL")</f>
        <v>SAO JOSE DOS PINHAIS,PR,BRASIL</v>
      </c>
      <c r="H310" s="1"/>
      <c r="I310" s="5" t="s">
        <v>2164</v>
      </c>
      <c r="J310" s="1" t="s">
        <v>61</v>
      </c>
      <c r="K310" s="1" t="s">
        <v>30</v>
      </c>
      <c r="L310" s="1" t="s">
        <v>18</v>
      </c>
      <c r="M310" s="1" t="s">
        <v>19</v>
      </c>
      <c r="N310" s="1" t="s">
        <v>20</v>
      </c>
      <c r="O310" s="1" t="s">
        <v>33</v>
      </c>
      <c r="P310" s="1" t="s">
        <v>63</v>
      </c>
      <c r="Q310" s="2" t="s">
        <v>45</v>
      </c>
      <c r="R310" s="8">
        <f>IF(P310&gt;1,(Q310/P310)*100,0)</f>
        <v>0</v>
      </c>
    </row>
    <row r="311" spans="1:18" x14ac:dyDescent="0.25">
      <c r="A311" s="1" t="s">
        <v>819</v>
      </c>
      <c r="B311" s="7">
        <f>2023-YEAR(A311)</f>
        <v>37</v>
      </c>
      <c r="C311" s="1" t="s">
        <v>12</v>
      </c>
      <c r="D311" s="1" t="s">
        <v>13</v>
      </c>
      <c r="E311" s="1" t="s">
        <v>47</v>
      </c>
      <c r="F311" s="1" t="s">
        <v>15</v>
      </c>
      <c r="G311" s="7" t="str">
        <f>CONCATENATE(E311,",",F311,",","BRASIL")</f>
        <v>PARANAGUÁ,PR,BRASIL</v>
      </c>
      <c r="H311" s="1"/>
      <c r="I311" s="5" t="s">
        <v>47</v>
      </c>
      <c r="J311" s="1" t="s">
        <v>290</v>
      </c>
      <c r="K311" s="1" t="s">
        <v>30</v>
      </c>
      <c r="L311" s="1" t="s">
        <v>68</v>
      </c>
      <c r="M311" s="1" t="s">
        <v>19</v>
      </c>
      <c r="N311" s="1" t="s">
        <v>32</v>
      </c>
      <c r="O311" s="1" t="s">
        <v>21</v>
      </c>
      <c r="P311" s="1" t="s">
        <v>27</v>
      </c>
      <c r="Q311" s="2" t="s">
        <v>45</v>
      </c>
      <c r="R311" s="8">
        <f>IF(P311&gt;1,(Q311/P311)*100,0)</f>
        <v>0</v>
      </c>
    </row>
    <row r="312" spans="1:18" x14ac:dyDescent="0.25">
      <c r="A312" s="1" t="s">
        <v>820</v>
      </c>
      <c r="B312" s="7">
        <f>2023-YEAR(A312)</f>
        <v>29</v>
      </c>
      <c r="C312" s="1" t="s">
        <v>12</v>
      </c>
      <c r="D312" s="1" t="s">
        <v>25</v>
      </c>
      <c r="E312" s="1" t="s">
        <v>47</v>
      </c>
      <c r="F312" s="1" t="s">
        <v>15</v>
      </c>
      <c r="G312" s="7" t="str">
        <f>CONCATENATE(E312,",",F312,",","BRASIL")</f>
        <v>PARANAGUÁ,PR,BRASIL</v>
      </c>
      <c r="H312" s="1"/>
      <c r="I312" s="5" t="s">
        <v>47</v>
      </c>
      <c r="J312" s="1" t="s">
        <v>157</v>
      </c>
      <c r="K312" s="1" t="s">
        <v>30</v>
      </c>
      <c r="L312" s="1" t="s">
        <v>68</v>
      </c>
      <c r="M312" s="1" t="s">
        <v>19</v>
      </c>
      <c r="N312" s="1" t="s">
        <v>20</v>
      </c>
      <c r="O312" s="1" t="s">
        <v>33</v>
      </c>
      <c r="P312" s="1" t="s">
        <v>158</v>
      </c>
      <c r="Q312" s="2" t="s">
        <v>45</v>
      </c>
      <c r="R312" s="8">
        <f>IF(P312&gt;1,(Q312/P312)*100,0)</f>
        <v>0</v>
      </c>
    </row>
    <row r="313" spans="1:18" x14ac:dyDescent="0.25">
      <c r="A313" s="1" t="s">
        <v>821</v>
      </c>
      <c r="B313" s="7">
        <f>2023-YEAR(A313)</f>
        <v>23</v>
      </c>
      <c r="C313" s="1" t="s">
        <v>36</v>
      </c>
      <c r="D313" s="1" t="s">
        <v>25</v>
      </c>
      <c r="E313" s="1" t="s">
        <v>2179</v>
      </c>
      <c r="F313" s="1" t="s">
        <v>15</v>
      </c>
      <c r="G313" s="7" t="str">
        <f>CONCATENATE(E313,",",F313,",","BRASIL")</f>
        <v>FAROL,PR,BRASIL</v>
      </c>
      <c r="H313" s="1"/>
      <c r="I313" s="5" t="s">
        <v>86</v>
      </c>
      <c r="J313" s="1" t="s">
        <v>67</v>
      </c>
      <c r="K313" s="1" t="s">
        <v>30</v>
      </c>
      <c r="L313" s="1" t="s">
        <v>68</v>
      </c>
      <c r="M313" s="1" t="s">
        <v>19</v>
      </c>
      <c r="N313" s="1" t="s">
        <v>20</v>
      </c>
      <c r="O313" s="1" t="s">
        <v>21</v>
      </c>
      <c r="P313" s="1" t="s">
        <v>125</v>
      </c>
      <c r="Q313" s="2" t="s">
        <v>482</v>
      </c>
      <c r="R313" s="8">
        <f>IF(P313&gt;1,(Q313/P313)*100,0)</f>
        <v>8.3333333333333321</v>
      </c>
    </row>
    <row r="314" spans="1:18" x14ac:dyDescent="0.25">
      <c r="A314" s="1" t="s">
        <v>823</v>
      </c>
      <c r="B314" s="7">
        <f>2023-YEAR(A314)</f>
        <v>25</v>
      </c>
      <c r="C314" s="1" t="s">
        <v>12</v>
      </c>
      <c r="D314" s="1" t="s">
        <v>25</v>
      </c>
      <c r="E314" s="1" t="s">
        <v>66</v>
      </c>
      <c r="F314" s="1" t="s">
        <v>15</v>
      </c>
      <c r="G314" s="7" t="str">
        <f>CONCATENATE(E314,",",F314,",","BRASIL")</f>
        <v>APUCARANA,PR,BRASIL</v>
      </c>
      <c r="H314" s="1"/>
      <c r="I314" s="5" t="s">
        <v>66</v>
      </c>
      <c r="J314" s="1" t="s">
        <v>82</v>
      </c>
      <c r="K314" s="1" t="s">
        <v>83</v>
      </c>
      <c r="L314" s="1" t="s">
        <v>68</v>
      </c>
      <c r="M314" s="1" t="s">
        <v>19</v>
      </c>
      <c r="N314" s="1" t="s">
        <v>20</v>
      </c>
      <c r="O314" s="1" t="s">
        <v>33</v>
      </c>
      <c r="P314" s="1" t="s">
        <v>27</v>
      </c>
      <c r="Q314" s="2" t="s">
        <v>692</v>
      </c>
      <c r="R314" s="8">
        <f>IF(P314&gt;1,(Q314/P314)*100,0)</f>
        <v>30</v>
      </c>
    </row>
    <row r="315" spans="1:18" x14ac:dyDescent="0.25">
      <c r="A315" s="1" t="s">
        <v>824</v>
      </c>
      <c r="B315" s="7">
        <f>2023-YEAR(A315)</f>
        <v>31</v>
      </c>
      <c r="C315" s="1" t="s">
        <v>12</v>
      </c>
      <c r="D315" s="1" t="s">
        <v>59</v>
      </c>
      <c r="E315" s="1" t="s">
        <v>60</v>
      </c>
      <c r="F315" s="1" t="s">
        <v>15</v>
      </c>
      <c r="G315" s="7" t="str">
        <f>CONCATENATE(E315,",",F315,",","BRASIL")</f>
        <v>SAO JOSE DOS PINHAIS,PR,BRASIL</v>
      </c>
      <c r="H315" s="1"/>
      <c r="I315" s="5" t="s">
        <v>2164</v>
      </c>
      <c r="J315" s="1" t="s">
        <v>61</v>
      </c>
      <c r="K315" s="1" t="s">
        <v>30</v>
      </c>
      <c r="L315" s="1" t="s">
        <v>18</v>
      </c>
      <c r="M315" s="1" t="s">
        <v>19</v>
      </c>
      <c r="N315" s="1" t="s">
        <v>62</v>
      </c>
      <c r="O315" s="1" t="s">
        <v>33</v>
      </c>
      <c r="P315" s="1" t="s">
        <v>63</v>
      </c>
      <c r="Q315" s="2" t="s">
        <v>45</v>
      </c>
      <c r="R315" s="8">
        <f>IF(P315&gt;1,(Q315/P315)*100,0)</f>
        <v>0</v>
      </c>
    </row>
    <row r="316" spans="1:18" x14ac:dyDescent="0.25">
      <c r="A316" s="1" t="s">
        <v>825</v>
      </c>
      <c r="B316" s="7">
        <f>2023-YEAR(A316)</f>
        <v>21</v>
      </c>
      <c r="C316" s="1" t="s">
        <v>36</v>
      </c>
      <c r="D316" s="1" t="s">
        <v>25</v>
      </c>
      <c r="E316" s="1" t="s">
        <v>47</v>
      </c>
      <c r="F316" s="1" t="s">
        <v>15</v>
      </c>
      <c r="G316" s="7" t="str">
        <f>CONCATENATE(E316,",",F316,",","BRASIL")</f>
        <v>PARANAGUÁ,PR,BRASIL</v>
      </c>
      <c r="H316" s="1"/>
      <c r="I316" s="5" t="s">
        <v>47</v>
      </c>
      <c r="J316" s="1" t="s">
        <v>170</v>
      </c>
      <c r="K316" s="1" t="s">
        <v>83</v>
      </c>
      <c r="L316" s="1" t="s">
        <v>18</v>
      </c>
      <c r="M316" s="1" t="s">
        <v>19</v>
      </c>
      <c r="N316" s="1" t="s">
        <v>20</v>
      </c>
      <c r="O316" s="1" t="s">
        <v>33</v>
      </c>
      <c r="P316" s="1" t="s">
        <v>277</v>
      </c>
      <c r="Q316" s="2" t="s">
        <v>514</v>
      </c>
      <c r="R316" s="8">
        <f>IF(P316&gt;1,(Q316/P316)*100,0)</f>
        <v>40.06560449859419</v>
      </c>
    </row>
    <row r="317" spans="1:18" x14ac:dyDescent="0.25">
      <c r="A317" s="1" t="s">
        <v>756</v>
      </c>
      <c r="B317" s="7">
        <f>2023-YEAR(A317)</f>
        <v>24</v>
      </c>
      <c r="C317" s="1" t="s">
        <v>36</v>
      </c>
      <c r="D317" s="1" t="s">
        <v>13</v>
      </c>
      <c r="E317" s="1" t="s">
        <v>51</v>
      </c>
      <c r="F317" s="1" t="s">
        <v>15</v>
      </c>
      <c r="G317" s="7" t="str">
        <f>CONCATENATE(E317,",",F317,",","BRASIL")</f>
        <v>PARANAVAÍ,PR,BRASIL</v>
      </c>
      <c r="H317" s="1"/>
      <c r="I317" s="5" t="s">
        <v>2163</v>
      </c>
      <c r="J317" s="1" t="s">
        <v>250</v>
      </c>
      <c r="K317" s="1" t="s">
        <v>83</v>
      </c>
      <c r="L317" s="1" t="s">
        <v>68</v>
      </c>
      <c r="M317" s="1" t="s">
        <v>19</v>
      </c>
      <c r="N317" s="1" t="s">
        <v>20</v>
      </c>
      <c r="O317" s="1" t="s">
        <v>33</v>
      </c>
      <c r="P317" s="1" t="s">
        <v>251</v>
      </c>
      <c r="Q317" s="2" t="s">
        <v>827</v>
      </c>
      <c r="R317" s="8">
        <f>IF(P317&gt;1,(Q317/P317)*100,0)</f>
        <v>25.050916496945007</v>
      </c>
    </row>
    <row r="318" spans="1:18" x14ac:dyDescent="0.25">
      <c r="A318" s="1" t="s">
        <v>828</v>
      </c>
      <c r="B318" s="7">
        <f>2023-YEAR(A318)</f>
        <v>40</v>
      </c>
      <c r="C318" s="1" t="s">
        <v>12</v>
      </c>
      <c r="D318" s="1" t="s">
        <v>127</v>
      </c>
      <c r="E318" s="1" t="s">
        <v>28</v>
      </c>
      <c r="F318" s="1" t="s">
        <v>15</v>
      </c>
      <c r="G318" s="7" t="str">
        <f>CONCATENATE(E318,",",F318,",","BRASIL")</f>
        <v>CURITIBA,PR,BRASIL</v>
      </c>
      <c r="H318" s="1"/>
      <c r="I318" s="5" t="s">
        <v>2161</v>
      </c>
      <c r="J318" s="1" t="s">
        <v>701</v>
      </c>
      <c r="K318" s="1" t="s">
        <v>30</v>
      </c>
      <c r="L318" s="1" t="s">
        <v>31</v>
      </c>
      <c r="M318" s="1" t="s">
        <v>19</v>
      </c>
      <c r="N318" s="1" t="s">
        <v>62</v>
      </c>
      <c r="O318" s="1" t="s">
        <v>33</v>
      </c>
      <c r="P318" s="1" t="s">
        <v>702</v>
      </c>
      <c r="Q318" s="2" t="s">
        <v>484</v>
      </c>
      <c r="R318" s="8">
        <f>IF(P318&gt;1,(Q318/P318)*100,0)</f>
        <v>2.5974025974025974</v>
      </c>
    </row>
    <row r="319" spans="1:18" x14ac:dyDescent="0.25">
      <c r="A319" s="1" t="s">
        <v>829</v>
      </c>
      <c r="B319" s="7">
        <f>2023-YEAR(A319)</f>
        <v>23</v>
      </c>
      <c r="C319" s="1" t="s">
        <v>12</v>
      </c>
      <c r="D319" s="1" t="s">
        <v>25</v>
      </c>
      <c r="E319" s="1" t="s">
        <v>2179</v>
      </c>
      <c r="F319" s="1" t="s">
        <v>15</v>
      </c>
      <c r="G319" s="7" t="str">
        <f>CONCATENATE(E319,",",F319,",","BRASIL")</f>
        <v>FAROL,PR,BRASIL</v>
      </c>
      <c r="H319" s="1"/>
      <c r="I319" s="5" t="s">
        <v>86</v>
      </c>
      <c r="J319" s="1" t="s">
        <v>67</v>
      </c>
      <c r="K319" s="1" t="s">
        <v>30</v>
      </c>
      <c r="L319" s="1" t="s">
        <v>68</v>
      </c>
      <c r="M319" s="1" t="s">
        <v>19</v>
      </c>
      <c r="N319" s="1" t="s">
        <v>20</v>
      </c>
      <c r="O319" s="1" t="s">
        <v>33</v>
      </c>
      <c r="P319" s="1" t="s">
        <v>161</v>
      </c>
      <c r="Q319" s="2" t="s">
        <v>45</v>
      </c>
      <c r="R319" s="8">
        <f>IF(P319&gt;1,(Q319/P319)*100,0)</f>
        <v>0</v>
      </c>
    </row>
    <row r="320" spans="1:18" x14ac:dyDescent="0.25">
      <c r="A320" s="1" t="s">
        <v>830</v>
      </c>
      <c r="B320" s="7">
        <f>2023-YEAR(A320)</f>
        <v>23</v>
      </c>
      <c r="C320" s="1" t="s">
        <v>36</v>
      </c>
      <c r="D320" s="1" t="s">
        <v>13</v>
      </c>
      <c r="E320" s="1" t="s">
        <v>28</v>
      </c>
      <c r="F320" s="1" t="s">
        <v>15</v>
      </c>
      <c r="G320" s="7" t="str">
        <f>CONCATENATE(E320,",",F320,",","BRASIL")</f>
        <v>CURITIBA,PR,BRASIL</v>
      </c>
      <c r="H320" s="1"/>
      <c r="I320" s="5" t="s">
        <v>2162</v>
      </c>
      <c r="J320" s="1" t="s">
        <v>246</v>
      </c>
      <c r="K320" s="1" t="s">
        <v>38</v>
      </c>
      <c r="L320" s="1" t="s">
        <v>43</v>
      </c>
      <c r="M320" s="1" t="s">
        <v>19</v>
      </c>
      <c r="N320" s="1" t="s">
        <v>32</v>
      </c>
      <c r="O320" s="1" t="s">
        <v>33</v>
      </c>
      <c r="P320" s="1" t="s">
        <v>831</v>
      </c>
      <c r="Q320" s="2" t="s">
        <v>207</v>
      </c>
      <c r="R320" s="8">
        <f>IF(P320&gt;1,(Q320/P320)*100,0)</f>
        <v>6.024096385542169</v>
      </c>
    </row>
    <row r="321" spans="1:18" x14ac:dyDescent="0.25">
      <c r="A321" s="1" t="s">
        <v>832</v>
      </c>
      <c r="B321" s="7">
        <f>2023-YEAR(A321)</f>
        <v>31</v>
      </c>
      <c r="C321" s="1" t="s">
        <v>12</v>
      </c>
      <c r="D321" s="1" t="s">
        <v>25</v>
      </c>
      <c r="E321" s="1" t="s">
        <v>93</v>
      </c>
      <c r="F321" s="1" t="s">
        <v>15</v>
      </c>
      <c r="G321" s="7" t="str">
        <f>CONCATENATE(E321,",",F321,",","BRASIL")</f>
        <v>RONDON,PR,BRASIL</v>
      </c>
      <c r="H321" s="1"/>
      <c r="I321" s="5" t="s">
        <v>2163</v>
      </c>
      <c r="J321" s="1" t="s">
        <v>94</v>
      </c>
      <c r="K321" s="1" t="s">
        <v>30</v>
      </c>
      <c r="L321" s="1" t="s">
        <v>68</v>
      </c>
      <c r="M321" s="1" t="s">
        <v>19</v>
      </c>
      <c r="N321" s="1" t="s">
        <v>20</v>
      </c>
      <c r="O321" s="1" t="s">
        <v>21</v>
      </c>
      <c r="P321" s="1" t="s">
        <v>95</v>
      </c>
      <c r="Q321" s="2" t="s">
        <v>96</v>
      </c>
      <c r="R321" s="8">
        <f>IF(P321&gt;1,(Q321/P321)*100,0)</f>
        <v>17.532467532467532</v>
      </c>
    </row>
    <row r="322" spans="1:18" x14ac:dyDescent="0.25">
      <c r="A322" s="1" t="s">
        <v>833</v>
      </c>
      <c r="B322" s="7">
        <f>2023-YEAR(A322)</f>
        <v>20</v>
      </c>
      <c r="C322" s="1" t="s">
        <v>36</v>
      </c>
      <c r="D322" s="1" t="s">
        <v>25</v>
      </c>
      <c r="E322" s="1" t="s">
        <v>72</v>
      </c>
      <c r="F322" s="1" t="s">
        <v>15</v>
      </c>
      <c r="G322" s="7" t="str">
        <f>CONCATENATE(E322,",",F322,",","BRASIL")</f>
        <v>ARARUNA,PR,BRASIL</v>
      </c>
      <c r="H322" s="1"/>
      <c r="I322" s="5" t="s">
        <v>86</v>
      </c>
      <c r="J322" s="1" t="s">
        <v>258</v>
      </c>
      <c r="K322" s="1" t="s">
        <v>30</v>
      </c>
      <c r="L322" s="1" t="s">
        <v>68</v>
      </c>
      <c r="M322" s="1" t="s">
        <v>19</v>
      </c>
      <c r="N322" s="1" t="s">
        <v>20</v>
      </c>
      <c r="O322" s="1" t="s">
        <v>21</v>
      </c>
      <c r="P322" s="1" t="s">
        <v>56</v>
      </c>
      <c r="Q322" s="2" t="s">
        <v>45</v>
      </c>
      <c r="R322" s="8">
        <f>IF(P322&gt;1,(Q322/P322)*100,0)</f>
        <v>0</v>
      </c>
    </row>
    <row r="323" spans="1:18" x14ac:dyDescent="0.25">
      <c r="A323" s="1" t="s">
        <v>836</v>
      </c>
      <c r="B323" s="7">
        <f>2023-YEAR(A323)</f>
        <v>19</v>
      </c>
      <c r="C323" s="1" t="s">
        <v>36</v>
      </c>
      <c r="D323" s="1" t="s">
        <v>25</v>
      </c>
      <c r="E323" s="1" t="s">
        <v>51</v>
      </c>
      <c r="F323" s="1" t="s">
        <v>15</v>
      </c>
      <c r="G323" s="7" t="str">
        <f>CONCATENATE(E323,",",F323,",","BRASIL")</f>
        <v>PARANAVAÍ,PR,BRASIL</v>
      </c>
      <c r="H323" s="1"/>
      <c r="I323" s="5" t="s">
        <v>2163</v>
      </c>
      <c r="J323" s="1" t="s">
        <v>103</v>
      </c>
      <c r="K323" s="1" t="s">
        <v>30</v>
      </c>
      <c r="L323" s="1" t="s">
        <v>68</v>
      </c>
      <c r="M323" s="1" t="s">
        <v>19</v>
      </c>
      <c r="N323" s="1" t="s">
        <v>20</v>
      </c>
      <c r="O323" s="1" t="s">
        <v>21</v>
      </c>
      <c r="P323" s="1" t="s">
        <v>161</v>
      </c>
      <c r="Q323" s="2" t="s">
        <v>45</v>
      </c>
      <c r="R323" s="8">
        <f>IF(P323&gt;1,(Q323/P323)*100,0)</f>
        <v>0</v>
      </c>
    </row>
    <row r="324" spans="1:18" x14ac:dyDescent="0.25">
      <c r="A324" s="1" t="s">
        <v>837</v>
      </c>
      <c r="B324" s="7">
        <f>2023-YEAR(A324)</f>
        <v>27</v>
      </c>
      <c r="C324" s="1" t="s">
        <v>12</v>
      </c>
      <c r="D324" s="1" t="s">
        <v>65</v>
      </c>
      <c r="E324" s="1" t="s">
        <v>364</v>
      </c>
      <c r="F324" s="1" t="s">
        <v>15</v>
      </c>
      <c r="G324" s="7" t="str">
        <f>CONCATENATE(E324,",",F324,",","BRASIL")</f>
        <v>PEABIRU,PR,BRASIL</v>
      </c>
      <c r="H324" s="1"/>
      <c r="I324" s="5" t="s">
        <v>86</v>
      </c>
      <c r="J324" s="1" t="s">
        <v>838</v>
      </c>
      <c r="K324" s="1" t="s">
        <v>30</v>
      </c>
      <c r="L324" s="1" t="s">
        <v>68</v>
      </c>
      <c r="M324" s="1" t="s">
        <v>19</v>
      </c>
      <c r="N324" s="1" t="s">
        <v>20</v>
      </c>
      <c r="O324" s="1" t="s">
        <v>33</v>
      </c>
      <c r="P324" s="1" t="s">
        <v>839</v>
      </c>
      <c r="Q324" s="2" t="s">
        <v>227</v>
      </c>
      <c r="R324" s="8">
        <f>IF(P324&gt;1,(Q324/P324)*100,0)</f>
        <v>8.791208791208792</v>
      </c>
    </row>
    <row r="325" spans="1:18" x14ac:dyDescent="0.25">
      <c r="A325" s="1" t="s">
        <v>840</v>
      </c>
      <c r="B325" s="7">
        <f>2023-YEAR(A325)</f>
        <v>36</v>
      </c>
      <c r="C325" s="1" t="s">
        <v>36</v>
      </c>
      <c r="D325" s="1" t="s">
        <v>25</v>
      </c>
      <c r="E325" s="1" t="s">
        <v>2180</v>
      </c>
      <c r="F325" s="1" t="s">
        <v>15</v>
      </c>
      <c r="G325" s="7" t="str">
        <f>CONCATENATE(E325,",",F325,",","BRASIL")</f>
        <v>ALMIRANTE TAMANDARE,PR,BRASIL</v>
      </c>
      <c r="H325" s="1"/>
      <c r="I325" s="5" t="s">
        <v>2161</v>
      </c>
      <c r="J325" s="1" t="s">
        <v>164</v>
      </c>
      <c r="K325" s="1" t="s">
        <v>83</v>
      </c>
      <c r="L325" s="1" t="s">
        <v>68</v>
      </c>
      <c r="M325" s="1" t="s">
        <v>19</v>
      </c>
      <c r="N325" s="1" t="s">
        <v>20</v>
      </c>
      <c r="O325" s="1" t="s">
        <v>33</v>
      </c>
      <c r="P325" s="1" t="s">
        <v>165</v>
      </c>
      <c r="Q325" s="2" t="s">
        <v>841</v>
      </c>
      <c r="R325" s="8">
        <f>IF(P325&gt;1,(Q325/P325)*100,0)</f>
        <v>40.279760205538111</v>
      </c>
    </row>
    <row r="326" spans="1:18" x14ac:dyDescent="0.25">
      <c r="A326" s="1" t="s">
        <v>842</v>
      </c>
      <c r="B326" s="7">
        <f>2023-YEAR(A326)</f>
        <v>23</v>
      </c>
      <c r="C326" s="1" t="s">
        <v>36</v>
      </c>
      <c r="D326" s="1" t="s">
        <v>25</v>
      </c>
      <c r="E326" s="1" t="s">
        <v>47</v>
      </c>
      <c r="F326" s="1" t="s">
        <v>15</v>
      </c>
      <c r="G326" s="7" t="str">
        <f>CONCATENATE(E326,",",F326,",","BRASIL")</f>
        <v>PARANAGUÁ,PR,BRASIL</v>
      </c>
      <c r="H326" s="1"/>
      <c r="I326" s="5" t="s">
        <v>47</v>
      </c>
      <c r="J326" s="1" t="s">
        <v>170</v>
      </c>
      <c r="K326" s="1" t="s">
        <v>38</v>
      </c>
      <c r="L326" s="1" t="s">
        <v>18</v>
      </c>
      <c r="M326" s="1" t="s">
        <v>19</v>
      </c>
      <c r="N326" s="1" t="s">
        <v>20</v>
      </c>
      <c r="O326" s="1" t="s">
        <v>33</v>
      </c>
      <c r="P326" s="1" t="s">
        <v>171</v>
      </c>
      <c r="Q326" s="2" t="s">
        <v>492</v>
      </c>
      <c r="R326" s="8">
        <f>IF(P326&gt;1,(Q326/P326)*100,0)</f>
        <v>81.34615384615384</v>
      </c>
    </row>
    <row r="327" spans="1:18" x14ac:dyDescent="0.25">
      <c r="A327" s="1" t="s">
        <v>46</v>
      </c>
      <c r="B327" s="7">
        <f>2023-YEAR(A327)</f>
        <v>22</v>
      </c>
      <c r="C327" s="1" t="s">
        <v>12</v>
      </c>
      <c r="D327" s="1" t="s">
        <v>25</v>
      </c>
      <c r="E327" s="1" t="s">
        <v>51</v>
      </c>
      <c r="F327" s="1" t="s">
        <v>15</v>
      </c>
      <c r="G327" s="7" t="str">
        <f>CONCATENATE(E327,",",F327,",","BRASIL")</f>
        <v>PARANAVAÍ,PR,BRASIL</v>
      </c>
      <c r="H327" s="1"/>
      <c r="I327" s="5" t="s">
        <v>2163</v>
      </c>
      <c r="J327" s="1" t="s">
        <v>94</v>
      </c>
      <c r="K327" s="1" t="s">
        <v>30</v>
      </c>
      <c r="L327" s="1" t="s">
        <v>68</v>
      </c>
      <c r="M327" s="1" t="s">
        <v>19</v>
      </c>
      <c r="N327" s="1" t="s">
        <v>32</v>
      </c>
      <c r="O327" s="1" t="s">
        <v>33</v>
      </c>
      <c r="P327" s="1" t="s">
        <v>95</v>
      </c>
      <c r="Q327" s="2" t="s">
        <v>45</v>
      </c>
      <c r="R327" s="8">
        <f>IF(P327&gt;1,(Q327/P327)*100,0)</f>
        <v>0</v>
      </c>
    </row>
    <row r="328" spans="1:18" x14ac:dyDescent="0.25">
      <c r="A328" s="1" t="s">
        <v>395</v>
      </c>
      <c r="B328" s="7">
        <f>2023-YEAR(A328)</f>
        <v>27</v>
      </c>
      <c r="C328" s="1" t="s">
        <v>12</v>
      </c>
      <c r="D328" s="1" t="s">
        <v>25</v>
      </c>
      <c r="E328" s="1" t="s">
        <v>139</v>
      </c>
      <c r="F328" s="1" t="s">
        <v>15</v>
      </c>
      <c r="G328" s="7" t="str">
        <f>CONCATENATE(E328,",",F328,",","BRASIL")</f>
        <v>SAO JOAO DO CAIUA,PR,BRASIL</v>
      </c>
      <c r="H328" s="1"/>
      <c r="I328" s="5" t="s">
        <v>2163</v>
      </c>
      <c r="J328" s="1" t="s">
        <v>103</v>
      </c>
      <c r="K328" s="1" t="s">
        <v>30</v>
      </c>
      <c r="L328" s="1" t="s">
        <v>68</v>
      </c>
      <c r="M328" s="1" t="s">
        <v>19</v>
      </c>
      <c r="N328" s="1" t="s">
        <v>20</v>
      </c>
      <c r="O328" s="1" t="s">
        <v>33</v>
      </c>
      <c r="P328" s="1" t="s">
        <v>161</v>
      </c>
      <c r="Q328" s="2" t="s">
        <v>45</v>
      </c>
      <c r="R328" s="8">
        <f>IF(P328&gt;1,(Q328/P328)*100,0)</f>
        <v>0</v>
      </c>
    </row>
    <row r="329" spans="1:18" x14ac:dyDescent="0.25">
      <c r="A329" s="1" t="s">
        <v>843</v>
      </c>
      <c r="B329" s="7">
        <f>2023-YEAR(A329)</f>
        <v>29</v>
      </c>
      <c r="C329" s="1" t="s">
        <v>12</v>
      </c>
      <c r="D329" s="1" t="s">
        <v>25</v>
      </c>
      <c r="E329" s="1" t="s">
        <v>28</v>
      </c>
      <c r="F329" s="1" t="s">
        <v>15</v>
      </c>
      <c r="G329" s="7" t="str">
        <f>CONCATENATE(E329,",",F329,",","BRASIL")</f>
        <v>CURITIBA,PR,BRASIL</v>
      </c>
      <c r="H329" s="1"/>
      <c r="I329" s="5" t="s">
        <v>2161</v>
      </c>
      <c r="J329" s="1" t="s">
        <v>701</v>
      </c>
      <c r="K329" s="1" t="s">
        <v>30</v>
      </c>
      <c r="L329" s="1" t="s">
        <v>31</v>
      </c>
      <c r="M329" s="1" t="s">
        <v>19</v>
      </c>
      <c r="N329" s="1" t="s">
        <v>20</v>
      </c>
      <c r="O329" s="1" t="s">
        <v>33</v>
      </c>
      <c r="P329" s="1" t="s">
        <v>702</v>
      </c>
      <c r="Q329" s="2" t="s">
        <v>484</v>
      </c>
      <c r="R329" s="8">
        <f>IF(P329&gt;1,(Q329/P329)*100,0)</f>
        <v>2.5974025974025974</v>
      </c>
    </row>
    <row r="330" spans="1:18" x14ac:dyDescent="0.25">
      <c r="A330" s="1" t="s">
        <v>844</v>
      </c>
      <c r="B330" s="7">
        <f>2023-YEAR(A330)</f>
        <v>23</v>
      </c>
      <c r="C330" s="1" t="s">
        <v>12</v>
      </c>
      <c r="D330" s="1" t="s">
        <v>25</v>
      </c>
      <c r="E330" s="1" t="s">
        <v>66</v>
      </c>
      <c r="F330" s="1" t="s">
        <v>15</v>
      </c>
      <c r="G330" s="7" t="str">
        <f>CONCATENATE(E330,",",F330,",","BRASIL")</f>
        <v>APUCARANA,PR,BRASIL</v>
      </c>
      <c r="H330" s="1"/>
      <c r="I330" s="5" t="s">
        <v>66</v>
      </c>
      <c r="J330" s="1" t="s">
        <v>67</v>
      </c>
      <c r="K330" s="1" t="s">
        <v>83</v>
      </c>
      <c r="L330" s="1" t="s">
        <v>43</v>
      </c>
      <c r="M330" s="1" t="s">
        <v>19</v>
      </c>
      <c r="N330" s="1" t="s">
        <v>20</v>
      </c>
      <c r="O330" s="1" t="s">
        <v>21</v>
      </c>
      <c r="P330" s="1" t="s">
        <v>69</v>
      </c>
      <c r="Q330" s="2" t="s">
        <v>221</v>
      </c>
      <c r="R330" s="8">
        <f>IF(P330&gt;1,(Q330/P330)*100,0)</f>
        <v>40.816326530612244</v>
      </c>
    </row>
    <row r="331" spans="1:18" x14ac:dyDescent="0.25">
      <c r="A331" s="1" t="s">
        <v>845</v>
      </c>
      <c r="B331" s="7">
        <f>2023-YEAR(A331)</f>
        <v>28</v>
      </c>
      <c r="C331" s="1" t="s">
        <v>12</v>
      </c>
      <c r="D331" s="1" t="s">
        <v>25</v>
      </c>
      <c r="E331" s="1" t="s">
        <v>86</v>
      </c>
      <c r="F331" s="1" t="s">
        <v>15</v>
      </c>
      <c r="G331" s="7" t="str">
        <f>CONCATENATE(E331,",",F331,",","BRASIL")</f>
        <v>CAMPO MOURÃO,PR,BRASIL</v>
      </c>
      <c r="H331" s="1"/>
      <c r="I331" s="5" t="s">
        <v>86</v>
      </c>
      <c r="J331" s="1" t="s">
        <v>73</v>
      </c>
      <c r="K331" s="1" t="s">
        <v>83</v>
      </c>
      <c r="L331" s="1" t="s">
        <v>68</v>
      </c>
      <c r="M331" s="1" t="s">
        <v>19</v>
      </c>
      <c r="N331" s="1" t="s">
        <v>20</v>
      </c>
      <c r="O331" s="1" t="s">
        <v>33</v>
      </c>
      <c r="P331" s="1" t="s">
        <v>74</v>
      </c>
      <c r="Q331" s="2" t="s">
        <v>45</v>
      </c>
      <c r="R331" s="8">
        <f>IF(P331&gt;1,(Q331/P331)*100,0)</f>
        <v>0</v>
      </c>
    </row>
    <row r="332" spans="1:18" x14ac:dyDescent="0.25">
      <c r="A332" s="1" t="s">
        <v>846</v>
      </c>
      <c r="B332" s="7">
        <f>2023-YEAR(A332)</f>
        <v>26</v>
      </c>
      <c r="C332" s="1" t="s">
        <v>12</v>
      </c>
      <c r="D332" s="1" t="s">
        <v>25</v>
      </c>
      <c r="E332" s="1" t="s">
        <v>28</v>
      </c>
      <c r="F332" s="1" t="s">
        <v>15</v>
      </c>
      <c r="G332" s="7" t="str">
        <f>CONCATENATE(E332,",",F332,",","BRASIL")</f>
        <v>CURITIBA,PR,BRASIL</v>
      </c>
      <c r="H332" s="1"/>
      <c r="I332" s="5" t="s">
        <v>2161</v>
      </c>
      <c r="J332" s="1" t="s">
        <v>344</v>
      </c>
      <c r="K332" s="1" t="s">
        <v>83</v>
      </c>
      <c r="L332" s="1" t="s">
        <v>68</v>
      </c>
      <c r="M332" s="1" t="s">
        <v>19</v>
      </c>
      <c r="N332" s="1" t="s">
        <v>32</v>
      </c>
      <c r="O332" s="1" t="s">
        <v>21</v>
      </c>
      <c r="P332" s="1" t="s">
        <v>345</v>
      </c>
      <c r="Q332" s="2" t="s">
        <v>111</v>
      </c>
      <c r="R332" s="8">
        <f>IF(P332&gt;1,(Q332/P332)*100,0)</f>
        <v>35.675182481751825</v>
      </c>
    </row>
    <row r="333" spans="1:18" x14ac:dyDescent="0.25">
      <c r="A333" s="1" t="s">
        <v>847</v>
      </c>
      <c r="B333" s="7">
        <f>2023-YEAR(A333)</f>
        <v>23</v>
      </c>
      <c r="C333" s="1" t="s">
        <v>36</v>
      </c>
      <c r="D333" s="1" t="s">
        <v>25</v>
      </c>
      <c r="E333" s="1" t="s">
        <v>361</v>
      </c>
      <c r="F333" s="1" t="s">
        <v>15</v>
      </c>
      <c r="G333" s="7" t="str">
        <f>CONCATENATE(E333,",",F333,",","BRASIL")</f>
        <v>PARAISO DO NORTE,PR,BRASIL</v>
      </c>
      <c r="H333" s="1"/>
      <c r="I333" s="5" t="s">
        <v>2163</v>
      </c>
      <c r="J333" s="1" t="s">
        <v>135</v>
      </c>
      <c r="K333" s="1" t="s">
        <v>83</v>
      </c>
      <c r="L333" s="1" t="s">
        <v>68</v>
      </c>
      <c r="M333" s="1" t="s">
        <v>19</v>
      </c>
      <c r="N333" s="1" t="s">
        <v>20</v>
      </c>
      <c r="O333" s="1" t="s">
        <v>33</v>
      </c>
      <c r="P333" s="1" t="s">
        <v>374</v>
      </c>
      <c r="Q333" s="2" t="s">
        <v>84</v>
      </c>
      <c r="R333" s="8">
        <f>IF(P333&gt;1,(Q333/P333)*100,0)</f>
        <v>18.292682926829269</v>
      </c>
    </row>
    <row r="334" spans="1:18" x14ac:dyDescent="0.25">
      <c r="A334" s="1" t="s">
        <v>850</v>
      </c>
      <c r="B334" s="7">
        <f>2023-YEAR(A334)</f>
        <v>28</v>
      </c>
      <c r="C334" s="1" t="s">
        <v>12</v>
      </c>
      <c r="D334" s="1" t="s">
        <v>25</v>
      </c>
      <c r="E334" s="1" t="s">
        <v>86</v>
      </c>
      <c r="F334" s="1" t="s">
        <v>15</v>
      </c>
      <c r="G334" s="7" t="str">
        <f>CONCATENATE(E334,",",F334,",","BRASIL")</f>
        <v>CAMPO MOURÃO,PR,BRASIL</v>
      </c>
      <c r="H334" s="1"/>
      <c r="I334" s="5" t="s">
        <v>86</v>
      </c>
      <c r="J334" s="1" t="s">
        <v>851</v>
      </c>
      <c r="K334" s="1" t="s">
        <v>38</v>
      </c>
      <c r="L334" s="1" t="s">
        <v>68</v>
      </c>
      <c r="M334" s="1" t="s">
        <v>19</v>
      </c>
      <c r="N334" s="1" t="s">
        <v>32</v>
      </c>
      <c r="O334" s="1" t="s">
        <v>33</v>
      </c>
      <c r="P334" s="1" t="s">
        <v>852</v>
      </c>
      <c r="Q334" s="2" t="s">
        <v>853</v>
      </c>
      <c r="R334" s="8">
        <f>IF(P334&gt;1,(Q334/P334)*100,0)</f>
        <v>68.899521531100476</v>
      </c>
    </row>
    <row r="335" spans="1:18" x14ac:dyDescent="0.25">
      <c r="A335" s="1" t="s">
        <v>854</v>
      </c>
      <c r="B335" s="7">
        <f>2023-YEAR(A335)</f>
        <v>21</v>
      </c>
      <c r="C335" s="1" t="s">
        <v>36</v>
      </c>
      <c r="D335" s="1" t="s">
        <v>25</v>
      </c>
      <c r="E335" s="1" t="s">
        <v>60</v>
      </c>
      <c r="F335" s="1" t="s">
        <v>15</v>
      </c>
      <c r="G335" s="7" t="str">
        <f>CONCATENATE(E335,",",F335,",","BRASIL")</f>
        <v>SAO JOSE DOS PINHAIS,PR,BRASIL</v>
      </c>
      <c r="H335" s="1"/>
      <c r="I335" s="5" t="s">
        <v>2164</v>
      </c>
      <c r="J335" s="1" t="s">
        <v>455</v>
      </c>
      <c r="K335" s="1" t="s">
        <v>30</v>
      </c>
      <c r="L335" s="1" t="s">
        <v>18</v>
      </c>
      <c r="M335" s="1" t="s">
        <v>19</v>
      </c>
      <c r="N335" s="1" t="s">
        <v>20</v>
      </c>
      <c r="O335" s="1" t="s">
        <v>33</v>
      </c>
      <c r="P335" s="1" t="s">
        <v>456</v>
      </c>
      <c r="Q335" s="2" t="s">
        <v>45</v>
      </c>
      <c r="R335" s="8">
        <f>IF(P335&gt;1,(Q335/P335)*100,0)</f>
        <v>0</v>
      </c>
    </row>
    <row r="336" spans="1:18" x14ac:dyDescent="0.25">
      <c r="A336" s="1" t="s">
        <v>855</v>
      </c>
      <c r="B336" s="7">
        <f>2023-YEAR(A336)</f>
        <v>26</v>
      </c>
      <c r="C336" s="1" t="s">
        <v>36</v>
      </c>
      <c r="D336" s="1" t="s">
        <v>25</v>
      </c>
      <c r="E336" s="1" t="s">
        <v>47</v>
      </c>
      <c r="F336" s="1" t="s">
        <v>15</v>
      </c>
      <c r="G336" s="7" t="str">
        <f>CONCATENATE(E336,",",F336,",","BRASIL")</f>
        <v>PARANAGUÁ,PR,BRASIL</v>
      </c>
      <c r="H336" s="1"/>
      <c r="I336" s="5" t="s">
        <v>47</v>
      </c>
      <c r="J336" s="1" t="s">
        <v>113</v>
      </c>
      <c r="K336" s="1" t="s">
        <v>30</v>
      </c>
      <c r="L336" s="1" t="s">
        <v>68</v>
      </c>
      <c r="M336" s="1" t="s">
        <v>19</v>
      </c>
      <c r="N336" s="1" t="s">
        <v>20</v>
      </c>
      <c r="O336" s="1" t="s">
        <v>33</v>
      </c>
      <c r="P336" s="1" t="s">
        <v>114</v>
      </c>
      <c r="Q336" s="2" t="s">
        <v>45</v>
      </c>
      <c r="R336" s="8">
        <f>IF(P336&gt;1,(Q336/P336)*100,0)</f>
        <v>0</v>
      </c>
    </row>
    <row r="337" spans="1:18" x14ac:dyDescent="0.25">
      <c r="A337" s="1" t="s">
        <v>856</v>
      </c>
      <c r="B337" s="7">
        <f>2023-YEAR(A337)</f>
        <v>22</v>
      </c>
      <c r="C337" s="1" t="s">
        <v>36</v>
      </c>
      <c r="D337" s="1" t="s">
        <v>25</v>
      </c>
      <c r="E337" s="1" t="s">
        <v>47</v>
      </c>
      <c r="F337" s="1" t="s">
        <v>15</v>
      </c>
      <c r="G337" s="7" t="str">
        <f>CONCATENATE(E337,",",F337,",","BRASIL")</f>
        <v>PARANAGUÁ,PR,BRASIL</v>
      </c>
      <c r="H337" s="1"/>
      <c r="I337" s="5" t="s">
        <v>47</v>
      </c>
      <c r="J337" s="1" t="s">
        <v>290</v>
      </c>
      <c r="K337" s="1" t="s">
        <v>38</v>
      </c>
      <c r="L337" s="1" t="s">
        <v>68</v>
      </c>
      <c r="M337" s="1" t="s">
        <v>19</v>
      </c>
      <c r="N337" s="1" t="s">
        <v>20</v>
      </c>
      <c r="O337" s="1" t="s">
        <v>33</v>
      </c>
      <c r="P337" s="1" t="s">
        <v>27</v>
      </c>
      <c r="Q337" s="2" t="s">
        <v>857</v>
      </c>
      <c r="R337" s="8">
        <f>IF(P337&gt;1,(Q337/P337)*100,0)</f>
        <v>72</v>
      </c>
    </row>
    <row r="338" spans="1:18" x14ac:dyDescent="0.25">
      <c r="A338" s="1" t="s">
        <v>858</v>
      </c>
      <c r="B338" s="7">
        <f>2023-YEAR(A338)</f>
        <v>19</v>
      </c>
      <c r="C338" s="1" t="s">
        <v>36</v>
      </c>
      <c r="D338" s="1" t="s">
        <v>25</v>
      </c>
      <c r="E338" s="1" t="s">
        <v>28</v>
      </c>
      <c r="F338" s="1" t="s">
        <v>15</v>
      </c>
      <c r="G338" s="7" t="str">
        <f>CONCATENATE(E338,",",F338,",","BRASIL")</f>
        <v>CURITIBA,PR,BRASIL</v>
      </c>
      <c r="H338" s="1"/>
      <c r="I338" s="5" t="s">
        <v>2162</v>
      </c>
      <c r="J338" s="1" t="s">
        <v>37</v>
      </c>
      <c r="K338" s="1" t="s">
        <v>30</v>
      </c>
      <c r="L338" s="1" t="s">
        <v>31</v>
      </c>
      <c r="M338" s="1" t="s">
        <v>19</v>
      </c>
      <c r="N338" s="1" t="s">
        <v>32</v>
      </c>
      <c r="O338" s="1" t="s">
        <v>33</v>
      </c>
      <c r="P338" s="1" t="s">
        <v>702</v>
      </c>
      <c r="Q338" s="2" t="s">
        <v>45</v>
      </c>
      <c r="R338" s="8">
        <f>IF(P338&gt;1,(Q338/P338)*100,0)</f>
        <v>0</v>
      </c>
    </row>
    <row r="339" spans="1:18" x14ac:dyDescent="0.25">
      <c r="A339" s="1" t="s">
        <v>859</v>
      </c>
      <c r="B339" s="7">
        <f>2023-YEAR(A339)</f>
        <v>32</v>
      </c>
      <c r="C339" s="1" t="s">
        <v>12</v>
      </c>
      <c r="D339" s="1" t="s">
        <v>25</v>
      </c>
      <c r="E339" s="1" t="s">
        <v>116</v>
      </c>
      <c r="F339" s="1" t="s">
        <v>15</v>
      </c>
      <c r="G339" s="7" t="str">
        <f>CONCATENATE(E339,",",F339,",","BRASIL")</f>
        <v>ARAPONGAS,PR,BRASIL</v>
      </c>
      <c r="H339" s="1"/>
      <c r="I339" s="5" t="s">
        <v>66</v>
      </c>
      <c r="J339" s="1" t="s">
        <v>541</v>
      </c>
      <c r="K339" s="1" t="s">
        <v>17</v>
      </c>
      <c r="L339" s="1" t="s">
        <v>68</v>
      </c>
      <c r="M339" s="1" t="s">
        <v>19</v>
      </c>
      <c r="N339" s="1" t="s">
        <v>20</v>
      </c>
      <c r="O339" s="1" t="s">
        <v>33</v>
      </c>
      <c r="P339" s="1" t="s">
        <v>27</v>
      </c>
      <c r="Q339" s="2" t="s">
        <v>542</v>
      </c>
      <c r="R339" s="8">
        <f>IF(P339&gt;1,(Q339/P339)*100,0)</f>
        <v>46</v>
      </c>
    </row>
    <row r="340" spans="1:18" x14ac:dyDescent="0.25">
      <c r="A340" s="1" t="s">
        <v>860</v>
      </c>
      <c r="B340" s="7">
        <f>2023-YEAR(A340)</f>
        <v>35</v>
      </c>
      <c r="C340" s="1" t="s">
        <v>12</v>
      </c>
      <c r="D340" s="1" t="s">
        <v>25</v>
      </c>
      <c r="E340" s="1" t="s">
        <v>28</v>
      </c>
      <c r="F340" s="1" t="s">
        <v>15</v>
      </c>
      <c r="G340" s="7" t="str">
        <f>CONCATENATE(E340,",",F340,",","BRASIL")</f>
        <v>CURITIBA,PR,BRASIL</v>
      </c>
      <c r="H340" s="1"/>
      <c r="I340" s="5" t="s">
        <v>2161</v>
      </c>
      <c r="J340" s="1" t="s">
        <v>164</v>
      </c>
      <c r="K340" s="1" t="s">
        <v>83</v>
      </c>
      <c r="L340" s="1" t="s">
        <v>68</v>
      </c>
      <c r="M340" s="1" t="s">
        <v>19</v>
      </c>
      <c r="N340" s="1" t="s">
        <v>20</v>
      </c>
      <c r="O340" s="1" t="s">
        <v>33</v>
      </c>
      <c r="P340" s="1" t="s">
        <v>165</v>
      </c>
      <c r="Q340" s="2" t="s">
        <v>861</v>
      </c>
      <c r="R340" s="8">
        <f>IF(P340&gt;1,(Q340/P340)*100,0)</f>
        <v>29.717385098487011</v>
      </c>
    </row>
    <row r="341" spans="1:18" x14ac:dyDescent="0.25">
      <c r="A341" s="1" t="s">
        <v>862</v>
      </c>
      <c r="B341" s="7">
        <f>2023-YEAR(A341)</f>
        <v>24</v>
      </c>
      <c r="C341" s="1" t="s">
        <v>12</v>
      </c>
      <c r="D341" s="1" t="s">
        <v>25</v>
      </c>
      <c r="E341" s="1" t="s">
        <v>86</v>
      </c>
      <c r="F341" s="1" t="s">
        <v>15</v>
      </c>
      <c r="G341" s="7" t="str">
        <f>CONCATENATE(E341,",",F341,",","BRASIL")</f>
        <v>CAMPO MOURÃO,PR,BRASIL</v>
      </c>
      <c r="H341" s="1"/>
      <c r="I341" s="5" t="s">
        <v>86</v>
      </c>
      <c r="J341" s="1" t="s">
        <v>98</v>
      </c>
      <c r="K341" s="1" t="s">
        <v>30</v>
      </c>
      <c r="L341" s="1" t="s">
        <v>68</v>
      </c>
      <c r="M341" s="1" t="s">
        <v>19</v>
      </c>
      <c r="N341" s="1" t="s">
        <v>20</v>
      </c>
      <c r="O341" s="1" t="s">
        <v>33</v>
      </c>
      <c r="P341" s="1" t="s">
        <v>283</v>
      </c>
      <c r="Q341" s="2" t="s">
        <v>45</v>
      </c>
      <c r="R341" s="8">
        <f>IF(P341&gt;1,(Q341/P341)*100,0)</f>
        <v>0</v>
      </c>
    </row>
    <row r="342" spans="1:18" x14ac:dyDescent="0.25">
      <c r="A342" s="1" t="s">
        <v>863</v>
      </c>
      <c r="B342" s="7">
        <f>2023-YEAR(A342)</f>
        <v>21</v>
      </c>
      <c r="C342" s="1" t="s">
        <v>36</v>
      </c>
      <c r="D342" s="1" t="s">
        <v>25</v>
      </c>
      <c r="E342" s="1" t="s">
        <v>574</v>
      </c>
      <c r="F342" s="1" t="s">
        <v>15</v>
      </c>
      <c r="G342" s="7" t="str">
        <f>CONCATENATE(E342,",",F342,",","BRASIL")</f>
        <v>TERRA BOA,PR,BRASIL</v>
      </c>
      <c r="H342" s="1"/>
      <c r="I342" s="5" t="s">
        <v>86</v>
      </c>
      <c r="J342" s="1" t="s">
        <v>67</v>
      </c>
      <c r="K342" s="1" t="s">
        <v>30</v>
      </c>
      <c r="L342" s="1" t="s">
        <v>68</v>
      </c>
      <c r="M342" s="1" t="s">
        <v>19</v>
      </c>
      <c r="N342" s="1" t="s">
        <v>20</v>
      </c>
      <c r="O342" s="1" t="s">
        <v>33</v>
      </c>
      <c r="P342" s="1" t="s">
        <v>125</v>
      </c>
      <c r="Q342" s="2" t="s">
        <v>45</v>
      </c>
      <c r="R342" s="8">
        <f>IF(P342&gt;1,(Q342/P342)*100,0)</f>
        <v>0</v>
      </c>
    </row>
    <row r="343" spans="1:18" x14ac:dyDescent="0.25">
      <c r="A343" s="1" t="s">
        <v>864</v>
      </c>
      <c r="B343" s="7">
        <f>2023-YEAR(A343)</f>
        <v>43</v>
      </c>
      <c r="C343" s="1" t="s">
        <v>12</v>
      </c>
      <c r="D343" s="1" t="s">
        <v>127</v>
      </c>
      <c r="E343" s="1" t="s">
        <v>60</v>
      </c>
      <c r="F343" s="1" t="s">
        <v>15</v>
      </c>
      <c r="G343" s="7" t="str">
        <f>CONCATENATE(E343,",",F343,",","BRASIL")</f>
        <v>SAO JOSE DOS PINHAIS,PR,BRASIL</v>
      </c>
      <c r="H343" s="1"/>
      <c r="I343" s="5" t="s">
        <v>2164</v>
      </c>
      <c r="J343" s="1" t="s">
        <v>61</v>
      </c>
      <c r="K343" s="1" t="s">
        <v>30</v>
      </c>
      <c r="L343" s="1" t="s">
        <v>18</v>
      </c>
      <c r="M343" s="1" t="s">
        <v>19</v>
      </c>
      <c r="N343" s="1" t="s">
        <v>62</v>
      </c>
      <c r="O343" s="1" t="s">
        <v>33</v>
      </c>
      <c r="P343" s="1" t="s">
        <v>63</v>
      </c>
      <c r="Q343" s="2" t="s">
        <v>45</v>
      </c>
      <c r="R343" s="8">
        <f>IF(P343&gt;1,(Q343/P343)*100,0)</f>
        <v>0</v>
      </c>
    </row>
    <row r="344" spans="1:18" x14ac:dyDescent="0.25">
      <c r="A344" s="1" t="s">
        <v>865</v>
      </c>
      <c r="B344" s="7">
        <f>2023-YEAR(A344)</f>
        <v>19</v>
      </c>
      <c r="C344" s="1" t="s">
        <v>36</v>
      </c>
      <c r="D344" s="1" t="s">
        <v>25</v>
      </c>
      <c r="E344" s="1" t="s">
        <v>364</v>
      </c>
      <c r="F344" s="1" t="s">
        <v>15</v>
      </c>
      <c r="G344" s="7" t="str">
        <f>CONCATENATE(E344,",",F344,",","BRASIL")</f>
        <v>PEABIRU,PR,BRASIL</v>
      </c>
      <c r="H344" s="1"/>
      <c r="I344" s="5" t="s">
        <v>86</v>
      </c>
      <c r="J344" s="1" t="s">
        <v>250</v>
      </c>
      <c r="K344" s="1" t="s">
        <v>30</v>
      </c>
      <c r="L344" s="1" t="s">
        <v>43</v>
      </c>
      <c r="M344" s="1" t="s">
        <v>19</v>
      </c>
      <c r="N344" s="1" t="s">
        <v>20</v>
      </c>
      <c r="O344" s="1" t="s">
        <v>21</v>
      </c>
      <c r="P344" s="1" t="s">
        <v>365</v>
      </c>
      <c r="Q344" s="2" t="s">
        <v>45</v>
      </c>
      <c r="R344" s="8">
        <f>IF(P344&gt;1,(Q344/P344)*100,0)</f>
        <v>0</v>
      </c>
    </row>
    <row r="345" spans="1:18" x14ac:dyDescent="0.25">
      <c r="A345" s="1" t="s">
        <v>786</v>
      </c>
      <c r="B345" s="7">
        <f>2023-YEAR(A345)</f>
        <v>27</v>
      </c>
      <c r="C345" s="1" t="s">
        <v>36</v>
      </c>
      <c r="D345" s="1" t="s">
        <v>13</v>
      </c>
      <c r="E345" s="1" t="s">
        <v>596</v>
      </c>
      <c r="F345" s="1" t="s">
        <v>15</v>
      </c>
      <c r="G345" s="7" t="str">
        <f>CONCATENATE(E345,",",F345,",","BRASIL")</f>
        <v>PONTAL DO PARANA,PR,BRASIL</v>
      </c>
      <c r="H345" s="1"/>
      <c r="I345" s="5" t="s">
        <v>47</v>
      </c>
      <c r="J345" s="1" t="s">
        <v>331</v>
      </c>
      <c r="K345" s="1" t="s">
        <v>30</v>
      </c>
      <c r="L345" s="1" t="s">
        <v>18</v>
      </c>
      <c r="M345" s="1" t="s">
        <v>19</v>
      </c>
      <c r="N345" s="1" t="s">
        <v>20</v>
      </c>
      <c r="O345" s="1" t="s">
        <v>33</v>
      </c>
      <c r="P345" s="1" t="s">
        <v>713</v>
      </c>
      <c r="Q345" s="2" t="s">
        <v>641</v>
      </c>
      <c r="R345" s="8">
        <f>IF(P345&gt;1,(Q345/P345)*100,0)</f>
        <v>22.439024390243905</v>
      </c>
    </row>
    <row r="346" spans="1:18" x14ac:dyDescent="0.25">
      <c r="A346" s="1" t="s">
        <v>866</v>
      </c>
      <c r="B346" s="7">
        <f>2023-YEAR(A346)</f>
        <v>29</v>
      </c>
      <c r="C346" s="1" t="s">
        <v>36</v>
      </c>
      <c r="D346" s="1" t="s">
        <v>13</v>
      </c>
      <c r="E346" s="1" t="s">
        <v>47</v>
      </c>
      <c r="F346" s="1" t="s">
        <v>15</v>
      </c>
      <c r="G346" s="7" t="str">
        <f>CONCATENATE(E346,",",F346,",","BRASIL")</f>
        <v>PARANAGUÁ,PR,BRASIL</v>
      </c>
      <c r="H346" s="1"/>
      <c r="I346" s="5" t="s">
        <v>47</v>
      </c>
      <c r="J346" s="1" t="s">
        <v>501</v>
      </c>
      <c r="K346" s="1" t="s">
        <v>38</v>
      </c>
      <c r="L346" s="1" t="s">
        <v>31</v>
      </c>
      <c r="M346" s="1" t="s">
        <v>19</v>
      </c>
      <c r="N346" s="1" t="s">
        <v>20</v>
      </c>
      <c r="O346" s="1" t="s">
        <v>33</v>
      </c>
      <c r="P346" s="1" t="s">
        <v>867</v>
      </c>
      <c r="Q346" s="2" t="s">
        <v>868</v>
      </c>
      <c r="R346" s="8">
        <f>IF(P346&gt;1,(Q346/P346)*100,0)</f>
        <v>95.115103874227955</v>
      </c>
    </row>
    <row r="347" spans="1:18" x14ac:dyDescent="0.25">
      <c r="A347" s="1" t="s">
        <v>869</v>
      </c>
      <c r="B347" s="7">
        <f>2023-YEAR(A347)</f>
        <v>23</v>
      </c>
      <c r="C347" s="1" t="s">
        <v>36</v>
      </c>
      <c r="D347" s="1" t="s">
        <v>13</v>
      </c>
      <c r="E347" s="1" t="s">
        <v>66</v>
      </c>
      <c r="F347" s="1" t="s">
        <v>15</v>
      </c>
      <c r="G347" s="7" t="str">
        <f>CONCATENATE(E347,",",F347,",","BRASIL")</f>
        <v>APUCARANA,PR,BRASIL</v>
      </c>
      <c r="H347" s="1"/>
      <c r="I347" s="5" t="s">
        <v>66</v>
      </c>
      <c r="J347" s="1" t="s">
        <v>82</v>
      </c>
      <c r="K347" s="1" t="s">
        <v>30</v>
      </c>
      <c r="L347" s="1" t="s">
        <v>43</v>
      </c>
      <c r="M347" s="1" t="s">
        <v>19</v>
      </c>
      <c r="N347" s="1" t="s">
        <v>20</v>
      </c>
      <c r="O347" s="1" t="s">
        <v>33</v>
      </c>
      <c r="P347" s="1" t="s">
        <v>27</v>
      </c>
      <c r="Q347" s="2" t="s">
        <v>45</v>
      </c>
      <c r="R347" s="8">
        <f>IF(P347&gt;1,(Q347/P347)*100,0)</f>
        <v>0</v>
      </c>
    </row>
    <row r="348" spans="1:18" x14ac:dyDescent="0.25">
      <c r="A348" s="1" t="s">
        <v>870</v>
      </c>
      <c r="B348" s="7">
        <f>2023-YEAR(A348)</f>
        <v>27</v>
      </c>
      <c r="C348" s="1" t="s">
        <v>12</v>
      </c>
      <c r="D348" s="1" t="s">
        <v>13</v>
      </c>
      <c r="E348" s="1" t="s">
        <v>28</v>
      </c>
      <c r="F348" s="1" t="s">
        <v>15</v>
      </c>
      <c r="G348" s="7" t="str">
        <f>CONCATENATE(E348,",",F348,",","BRASIL")</f>
        <v>CURITIBA,PR,BRASIL</v>
      </c>
      <c r="H348" s="1"/>
      <c r="I348" s="5" t="s">
        <v>2162</v>
      </c>
      <c r="J348" s="1" t="s">
        <v>42</v>
      </c>
      <c r="K348" s="1" t="s">
        <v>30</v>
      </c>
      <c r="L348" s="1" t="s">
        <v>68</v>
      </c>
      <c r="M348" s="1" t="s">
        <v>19</v>
      </c>
      <c r="N348" s="1" t="s">
        <v>32</v>
      </c>
      <c r="O348" s="1" t="s">
        <v>21</v>
      </c>
      <c r="P348" s="1" t="s">
        <v>44</v>
      </c>
      <c r="Q348" s="2" t="s">
        <v>45</v>
      </c>
      <c r="R348" s="8">
        <f>IF(P348&gt;1,(Q348/P348)*100,0)</f>
        <v>0</v>
      </c>
    </row>
    <row r="349" spans="1:18" x14ac:dyDescent="0.25">
      <c r="A349" s="1" t="s">
        <v>871</v>
      </c>
      <c r="B349" s="7">
        <f>2023-YEAR(A349)</f>
        <v>22</v>
      </c>
      <c r="C349" s="1" t="s">
        <v>12</v>
      </c>
      <c r="D349" s="1" t="s">
        <v>127</v>
      </c>
      <c r="E349" s="1" t="s">
        <v>2181</v>
      </c>
      <c r="F349" s="1" t="s">
        <v>149</v>
      </c>
      <c r="G349" s="7" t="str">
        <f>CONCATENATE(E349,",",F349,",","BRASIL")</f>
        <v>MAJOR VIEIRA,SC,BRASIL</v>
      </c>
      <c r="H349" s="1"/>
      <c r="I349" s="5" t="s">
        <v>54</v>
      </c>
      <c r="J349" s="1" t="s">
        <v>467</v>
      </c>
      <c r="K349" s="1" t="s">
        <v>83</v>
      </c>
      <c r="L349" s="1" t="s">
        <v>68</v>
      </c>
      <c r="M349" s="1" t="s">
        <v>19</v>
      </c>
      <c r="N349" s="1" t="s">
        <v>20</v>
      </c>
      <c r="O349" s="1" t="s">
        <v>33</v>
      </c>
      <c r="P349" s="1" t="s">
        <v>356</v>
      </c>
      <c r="Q349" s="2" t="s">
        <v>872</v>
      </c>
      <c r="R349" s="8">
        <f>IF(P349&gt;1,(Q349/P349)*100,0)</f>
        <v>55.625</v>
      </c>
    </row>
    <row r="350" spans="1:18" x14ac:dyDescent="0.25">
      <c r="A350" s="1" t="s">
        <v>873</v>
      </c>
      <c r="B350" s="7">
        <f>2023-YEAR(A350)</f>
        <v>38</v>
      </c>
      <c r="C350" s="1" t="s">
        <v>12</v>
      </c>
      <c r="D350" s="1" t="s">
        <v>25</v>
      </c>
      <c r="E350" s="1" t="s">
        <v>874</v>
      </c>
      <c r="F350" s="1" t="s">
        <v>149</v>
      </c>
      <c r="G350" s="7" t="str">
        <f>CONCATENATE(E350,",",F350,",","BRASIL")</f>
        <v>IRINEOPOLIS,SC,BRASIL</v>
      </c>
      <c r="H350" s="1"/>
      <c r="I350" s="5" t="s">
        <v>54</v>
      </c>
      <c r="J350" s="1" t="s">
        <v>634</v>
      </c>
      <c r="K350" s="1" t="s">
        <v>38</v>
      </c>
      <c r="L350" s="1" t="s">
        <v>68</v>
      </c>
      <c r="M350" s="1" t="s">
        <v>19</v>
      </c>
      <c r="N350" s="1" t="s">
        <v>20</v>
      </c>
      <c r="O350" s="1" t="s">
        <v>33</v>
      </c>
      <c r="P350" s="1" t="s">
        <v>538</v>
      </c>
      <c r="Q350" s="2" t="s">
        <v>747</v>
      </c>
      <c r="R350" s="8">
        <f>IF(P350&gt;1,(Q350/P350)*100,0)</f>
        <v>87.640449438202253</v>
      </c>
    </row>
    <row r="351" spans="1:18" x14ac:dyDescent="0.25">
      <c r="A351" s="1" t="s">
        <v>875</v>
      </c>
      <c r="B351" s="7">
        <f>2023-YEAR(A351)</f>
        <v>24</v>
      </c>
      <c r="C351" s="1" t="s">
        <v>36</v>
      </c>
      <c r="D351" s="1" t="s">
        <v>65</v>
      </c>
      <c r="E351" s="1" t="s">
        <v>876</v>
      </c>
      <c r="F351" s="1" t="s">
        <v>15</v>
      </c>
      <c r="G351" s="7" t="str">
        <f>CONCATENATE(E351,",",F351,",","BRASIL")</f>
        <v>SAO PEDRO DO IVAI,PR,BRASIL</v>
      </c>
      <c r="H351" s="1"/>
      <c r="I351" s="5" t="s">
        <v>66</v>
      </c>
      <c r="J351" s="1" t="s">
        <v>877</v>
      </c>
      <c r="K351" s="1" t="s">
        <v>38</v>
      </c>
      <c r="L351" s="1" t="s">
        <v>68</v>
      </c>
      <c r="M351" s="1" t="s">
        <v>19</v>
      </c>
      <c r="N351" s="1" t="s">
        <v>20</v>
      </c>
      <c r="O351" s="1" t="s">
        <v>21</v>
      </c>
      <c r="P351" s="1" t="s">
        <v>27</v>
      </c>
      <c r="Q351" s="2" t="s">
        <v>878</v>
      </c>
      <c r="R351" s="8">
        <f>IF(P351&gt;1,(Q351/P351)*100,0)</f>
        <v>91.333333333333329</v>
      </c>
    </row>
    <row r="352" spans="1:18" x14ac:dyDescent="0.25">
      <c r="A352" s="1" t="s">
        <v>879</v>
      </c>
      <c r="B352" s="7">
        <f>2023-YEAR(A352)</f>
        <v>29</v>
      </c>
      <c r="C352" s="1" t="s">
        <v>36</v>
      </c>
      <c r="D352" s="1" t="s">
        <v>25</v>
      </c>
      <c r="E352" s="1" t="s">
        <v>47</v>
      </c>
      <c r="F352" s="1" t="s">
        <v>15</v>
      </c>
      <c r="G352" s="7" t="str">
        <f>CONCATENATE(E352,",",F352,",","BRASIL")</f>
        <v>PARANAGUÁ,PR,BRASIL</v>
      </c>
      <c r="H352" s="1"/>
      <c r="I352" s="5" t="s">
        <v>47</v>
      </c>
      <c r="J352" s="1" t="s">
        <v>77</v>
      </c>
      <c r="K352" s="1" t="s">
        <v>83</v>
      </c>
      <c r="L352" s="1" t="s">
        <v>68</v>
      </c>
      <c r="M352" s="1" t="s">
        <v>19</v>
      </c>
      <c r="N352" s="1" t="s">
        <v>20</v>
      </c>
      <c r="O352" s="1" t="s">
        <v>33</v>
      </c>
      <c r="P352" s="1" t="s">
        <v>49</v>
      </c>
      <c r="Q352" s="2" t="s">
        <v>188</v>
      </c>
      <c r="R352" s="8">
        <f>IF(P352&gt;1,(Q352/P352)*100,0)</f>
        <v>15.53398058252427</v>
      </c>
    </row>
    <row r="353" spans="1:18" x14ac:dyDescent="0.25">
      <c r="A353" s="1" t="s">
        <v>880</v>
      </c>
      <c r="B353" s="7">
        <f>2023-YEAR(A353)</f>
        <v>21</v>
      </c>
      <c r="C353" s="1" t="s">
        <v>36</v>
      </c>
      <c r="D353" s="1" t="s">
        <v>25</v>
      </c>
      <c r="E353" s="1" t="s">
        <v>881</v>
      </c>
      <c r="F353" s="1" t="s">
        <v>26</v>
      </c>
      <c r="G353" s="7" t="str">
        <f>CONCATENATE(E353,",",F353,",","BRASIL")</f>
        <v>ITUIUTABA,MG,BRASIL</v>
      </c>
      <c r="H353" s="1"/>
      <c r="I353" s="5" t="s">
        <v>86</v>
      </c>
      <c r="J353" s="1" t="s">
        <v>250</v>
      </c>
      <c r="K353" s="1" t="s">
        <v>30</v>
      </c>
      <c r="L353" s="1" t="s">
        <v>68</v>
      </c>
      <c r="M353" s="1" t="s">
        <v>19</v>
      </c>
      <c r="N353" s="1" t="s">
        <v>32</v>
      </c>
      <c r="O353" s="1" t="s">
        <v>33</v>
      </c>
      <c r="P353" s="1" t="s">
        <v>365</v>
      </c>
      <c r="Q353" s="2" t="s">
        <v>45</v>
      </c>
      <c r="R353" s="8">
        <f>IF(P353&gt;1,(Q353/P353)*100,0)</f>
        <v>0</v>
      </c>
    </row>
    <row r="354" spans="1:18" x14ac:dyDescent="0.25">
      <c r="A354" s="1" t="s">
        <v>882</v>
      </c>
      <c r="B354" s="7">
        <f>2023-YEAR(A354)</f>
        <v>24</v>
      </c>
      <c r="C354" s="1" t="s">
        <v>12</v>
      </c>
      <c r="D354" s="1" t="s">
        <v>25</v>
      </c>
      <c r="E354" s="1" t="s">
        <v>28</v>
      </c>
      <c r="F354" s="1" t="s">
        <v>15</v>
      </c>
      <c r="G354" s="7" t="str">
        <f>CONCATENATE(E354,",",F354,",","BRASIL")</f>
        <v>CURITIBA,PR,BRASIL</v>
      </c>
      <c r="H354" s="1"/>
      <c r="I354" s="5" t="s">
        <v>2162</v>
      </c>
      <c r="J354" s="1" t="s">
        <v>238</v>
      </c>
      <c r="K354" s="1" t="s">
        <v>30</v>
      </c>
      <c r="L354" s="1" t="s">
        <v>68</v>
      </c>
      <c r="M354" s="1" t="s">
        <v>19</v>
      </c>
      <c r="N354" s="1" t="s">
        <v>20</v>
      </c>
      <c r="O354" s="1" t="s">
        <v>33</v>
      </c>
      <c r="P354" s="1" t="s">
        <v>239</v>
      </c>
      <c r="Q354" s="2" t="s">
        <v>45</v>
      </c>
      <c r="R354" s="8">
        <f>IF(P354&gt;1,(Q354/P354)*100,0)</f>
        <v>0</v>
      </c>
    </row>
    <row r="355" spans="1:18" x14ac:dyDescent="0.25">
      <c r="A355" s="1" t="s">
        <v>884</v>
      </c>
      <c r="B355" s="7">
        <f>2023-YEAR(A355)</f>
        <v>21</v>
      </c>
      <c r="C355" s="1" t="s">
        <v>36</v>
      </c>
      <c r="D355" s="1" t="s">
        <v>25</v>
      </c>
      <c r="E355" s="1" t="s">
        <v>51</v>
      </c>
      <c r="F355" s="1" t="s">
        <v>15</v>
      </c>
      <c r="G355" s="7" t="str">
        <f>CONCATENATE(E355,",",F355,",","BRASIL")</f>
        <v>PARANAVAÍ,PR,BRASIL</v>
      </c>
      <c r="H355" s="1"/>
      <c r="I355" s="5" t="s">
        <v>2163</v>
      </c>
      <c r="J355" s="1" t="s">
        <v>182</v>
      </c>
      <c r="K355" s="1" t="s">
        <v>30</v>
      </c>
      <c r="L355" s="1" t="s">
        <v>68</v>
      </c>
      <c r="M355" s="1" t="s">
        <v>19</v>
      </c>
      <c r="N355" s="1" t="s">
        <v>20</v>
      </c>
      <c r="O355" s="1" t="s">
        <v>21</v>
      </c>
      <c r="P355" s="1" t="s">
        <v>183</v>
      </c>
      <c r="Q355" s="2" t="s">
        <v>45</v>
      </c>
      <c r="R355" s="8">
        <f>IF(P355&gt;1,(Q355/P355)*100,0)</f>
        <v>0</v>
      </c>
    </row>
    <row r="356" spans="1:18" x14ac:dyDescent="0.25">
      <c r="A356" s="1" t="s">
        <v>885</v>
      </c>
      <c r="B356" s="7">
        <f>2023-YEAR(A356)</f>
        <v>29</v>
      </c>
      <c r="C356" s="1" t="s">
        <v>12</v>
      </c>
      <c r="D356" s="1" t="s">
        <v>25</v>
      </c>
      <c r="E356" s="1" t="s">
        <v>47</v>
      </c>
      <c r="F356" s="1" t="s">
        <v>15</v>
      </c>
      <c r="G356" s="7" t="str">
        <f>CONCATENATE(E356,",",F356,",","BRASIL")</f>
        <v>PARANAGUÁ,PR,BRASIL</v>
      </c>
      <c r="H356" s="1"/>
      <c r="I356" s="5" t="s">
        <v>47</v>
      </c>
      <c r="J356" s="1" t="s">
        <v>225</v>
      </c>
      <c r="K356" s="1" t="s">
        <v>83</v>
      </c>
      <c r="L356" s="1" t="s">
        <v>18</v>
      </c>
      <c r="M356" s="1" t="s">
        <v>19</v>
      </c>
      <c r="N356" s="1" t="s">
        <v>20</v>
      </c>
      <c r="O356" s="1" t="s">
        <v>33</v>
      </c>
      <c r="P356" s="1" t="s">
        <v>886</v>
      </c>
      <c r="Q356" s="2" t="s">
        <v>584</v>
      </c>
      <c r="R356" s="8">
        <f>IF(P356&gt;1,(Q356/P356)*100,0)</f>
        <v>10.714285714285714</v>
      </c>
    </row>
    <row r="357" spans="1:18" x14ac:dyDescent="0.25">
      <c r="A357" s="1" t="s">
        <v>887</v>
      </c>
      <c r="B357" s="7">
        <f>2023-YEAR(A357)</f>
        <v>19</v>
      </c>
      <c r="C357" s="1" t="s">
        <v>12</v>
      </c>
      <c r="D357" s="1" t="s">
        <v>25</v>
      </c>
      <c r="E357" s="1" t="s">
        <v>66</v>
      </c>
      <c r="F357" s="1" t="s">
        <v>15</v>
      </c>
      <c r="G357" s="7" t="str">
        <f>CONCATENATE(E357,",",F357,",","BRASIL")</f>
        <v>APUCARANA,PR,BRASIL</v>
      </c>
      <c r="H357" s="1"/>
      <c r="I357" s="5" t="s">
        <v>66</v>
      </c>
      <c r="J357" s="1" t="s">
        <v>439</v>
      </c>
      <c r="K357" s="1" t="s">
        <v>30</v>
      </c>
      <c r="L357" s="1" t="s">
        <v>18</v>
      </c>
      <c r="M357" s="1" t="s">
        <v>19</v>
      </c>
      <c r="N357" s="1" t="s">
        <v>32</v>
      </c>
      <c r="O357" s="1" t="s">
        <v>123</v>
      </c>
      <c r="P357" s="1" t="s">
        <v>440</v>
      </c>
      <c r="Q357" s="2" t="s">
        <v>387</v>
      </c>
      <c r="R357" s="8">
        <f>IF(P357&gt;1,(Q357/P357)*100,0)</f>
        <v>1.7186505410566519</v>
      </c>
    </row>
    <row r="358" spans="1:18" x14ac:dyDescent="0.25">
      <c r="A358" s="1" t="s">
        <v>888</v>
      </c>
      <c r="B358" s="7">
        <f>2023-YEAR(A358)</f>
        <v>25</v>
      </c>
      <c r="C358" s="1" t="s">
        <v>36</v>
      </c>
      <c r="D358" s="1" t="s">
        <v>25</v>
      </c>
      <c r="E358" s="1" t="s">
        <v>448</v>
      </c>
      <c r="F358" s="1" t="s">
        <v>149</v>
      </c>
      <c r="G358" s="7" t="str">
        <f>CONCATENATE(E358,",",F358,",","BRASIL")</f>
        <v>CANOINHAS,SC,BRASIL</v>
      </c>
      <c r="H358" s="1"/>
      <c r="I358" s="5" t="s">
        <v>54</v>
      </c>
      <c r="J358" s="1" t="s">
        <v>94</v>
      </c>
      <c r="K358" s="1" t="s">
        <v>38</v>
      </c>
      <c r="L358" s="1" t="s">
        <v>68</v>
      </c>
      <c r="M358" s="1" t="s">
        <v>19</v>
      </c>
      <c r="N358" s="1" t="s">
        <v>20</v>
      </c>
      <c r="O358" s="1" t="s">
        <v>21</v>
      </c>
      <c r="P358" s="1" t="s">
        <v>304</v>
      </c>
      <c r="Q358" s="2" t="s">
        <v>45</v>
      </c>
      <c r="R358" s="8">
        <f>IF(P358&gt;1,(Q358/P358)*100,0)</f>
        <v>0</v>
      </c>
    </row>
    <row r="359" spans="1:18" x14ac:dyDescent="0.25">
      <c r="A359" s="1" t="s">
        <v>889</v>
      </c>
      <c r="B359" s="7">
        <f>2023-YEAR(A359)</f>
        <v>22</v>
      </c>
      <c r="C359" s="1" t="s">
        <v>36</v>
      </c>
      <c r="D359" s="1" t="s">
        <v>13</v>
      </c>
      <c r="E359" s="1" t="s">
        <v>51</v>
      </c>
      <c r="F359" s="1" t="s">
        <v>15</v>
      </c>
      <c r="G359" s="7" t="str">
        <f>CONCATENATE(E359,",",F359,",","BRASIL")</f>
        <v>PARANAVAÍ,PR,BRASIL</v>
      </c>
      <c r="H359" s="1"/>
      <c r="I359" s="5" t="s">
        <v>2163</v>
      </c>
      <c r="J359" s="1" t="s">
        <v>254</v>
      </c>
      <c r="K359" s="1" t="s">
        <v>30</v>
      </c>
      <c r="L359" s="1" t="s">
        <v>68</v>
      </c>
      <c r="M359" s="1" t="s">
        <v>19</v>
      </c>
      <c r="N359" s="1" t="s">
        <v>20</v>
      </c>
      <c r="O359" s="1" t="s">
        <v>33</v>
      </c>
      <c r="P359" s="1" t="s">
        <v>105</v>
      </c>
      <c r="Q359" s="2" t="s">
        <v>45</v>
      </c>
      <c r="R359" s="8">
        <f>IF(P359&gt;1,(Q359/P359)*100,0)</f>
        <v>0</v>
      </c>
    </row>
    <row r="360" spans="1:18" x14ac:dyDescent="0.25">
      <c r="A360" s="1" t="s">
        <v>890</v>
      </c>
      <c r="B360" s="7">
        <f>2023-YEAR(A360)</f>
        <v>24</v>
      </c>
      <c r="C360" s="1" t="s">
        <v>36</v>
      </c>
      <c r="D360" s="1" t="s">
        <v>13</v>
      </c>
      <c r="E360" s="1" t="s">
        <v>172</v>
      </c>
      <c r="F360" s="1" t="s">
        <v>15</v>
      </c>
      <c r="G360" s="7" t="str">
        <f>CONCATENATE(E360,",",F360,",","BRASIL")</f>
        <v>COLOMBO,PR,BRASIL</v>
      </c>
      <c r="H360" s="1"/>
      <c r="I360" s="5" t="s">
        <v>2162</v>
      </c>
      <c r="J360" s="1" t="s">
        <v>246</v>
      </c>
      <c r="K360" s="1" t="s">
        <v>30</v>
      </c>
      <c r="L360" s="1" t="s">
        <v>43</v>
      </c>
      <c r="M360" s="1" t="s">
        <v>19</v>
      </c>
      <c r="N360" s="1" t="s">
        <v>20</v>
      </c>
      <c r="O360" s="1" t="s">
        <v>21</v>
      </c>
      <c r="P360" s="1" t="s">
        <v>247</v>
      </c>
      <c r="Q360" s="2" t="s">
        <v>45</v>
      </c>
      <c r="R360" s="8">
        <f>IF(P360&gt;1,(Q360/P360)*100,0)</f>
        <v>0</v>
      </c>
    </row>
    <row r="361" spans="1:18" x14ac:dyDescent="0.25">
      <c r="A361" s="1" t="s">
        <v>891</v>
      </c>
      <c r="B361" s="7">
        <f>2023-YEAR(A361)</f>
        <v>23</v>
      </c>
      <c r="C361" s="1" t="s">
        <v>36</v>
      </c>
      <c r="D361" s="1" t="s">
        <v>25</v>
      </c>
      <c r="E361" s="1" t="s">
        <v>60</v>
      </c>
      <c r="F361" s="1" t="s">
        <v>15</v>
      </c>
      <c r="G361" s="7" t="str">
        <f>CONCATENATE(E361,",",F361,",","BRASIL")</f>
        <v>SAO JOSE DOS PINHAIS,PR,BRASIL</v>
      </c>
      <c r="H361" s="1"/>
      <c r="I361" s="5" t="s">
        <v>2164</v>
      </c>
      <c r="J361" s="1" t="s">
        <v>61</v>
      </c>
      <c r="K361" s="1" t="s">
        <v>30</v>
      </c>
      <c r="L361" s="1" t="s">
        <v>18</v>
      </c>
      <c r="M361" s="1" t="s">
        <v>19</v>
      </c>
      <c r="N361" s="1" t="s">
        <v>62</v>
      </c>
      <c r="O361" s="1" t="s">
        <v>33</v>
      </c>
      <c r="P361" s="1" t="s">
        <v>63</v>
      </c>
      <c r="Q361" s="2" t="s">
        <v>45</v>
      </c>
      <c r="R361" s="8">
        <f>IF(P361&gt;1,(Q361/P361)*100,0)</f>
        <v>0</v>
      </c>
    </row>
    <row r="362" spans="1:18" x14ac:dyDescent="0.25">
      <c r="A362" s="1" t="s">
        <v>605</v>
      </c>
      <c r="B362" s="7">
        <f>2023-YEAR(A362)</f>
        <v>23</v>
      </c>
      <c r="C362" s="1" t="s">
        <v>12</v>
      </c>
      <c r="D362" s="1" t="s">
        <v>25</v>
      </c>
      <c r="E362" s="1" t="s">
        <v>60</v>
      </c>
      <c r="F362" s="1" t="s">
        <v>15</v>
      </c>
      <c r="G362" s="7" t="str">
        <f>CONCATENATE(E362,",",F362,",","BRASIL")</f>
        <v>SAO JOSE DOS PINHAIS,PR,BRASIL</v>
      </c>
      <c r="H362" s="1"/>
      <c r="I362" s="5" t="s">
        <v>2164</v>
      </c>
      <c r="J362" s="1" t="s">
        <v>61</v>
      </c>
      <c r="K362" s="1" t="s">
        <v>30</v>
      </c>
      <c r="L362" s="1" t="s">
        <v>18</v>
      </c>
      <c r="M362" s="1" t="s">
        <v>19</v>
      </c>
      <c r="N362" s="1" t="s">
        <v>20</v>
      </c>
      <c r="O362" s="1" t="s">
        <v>33</v>
      </c>
      <c r="P362" s="1" t="s">
        <v>63</v>
      </c>
      <c r="Q362" s="2" t="s">
        <v>45</v>
      </c>
      <c r="R362" s="8">
        <f>IF(P362&gt;1,(Q362/P362)*100,0)</f>
        <v>0</v>
      </c>
    </row>
    <row r="363" spans="1:18" x14ac:dyDescent="0.25">
      <c r="A363" s="1" t="s">
        <v>892</v>
      </c>
      <c r="B363" s="7">
        <f>2023-YEAR(A363)</f>
        <v>28</v>
      </c>
      <c r="C363" s="1" t="s">
        <v>36</v>
      </c>
      <c r="D363" s="1" t="s">
        <v>25</v>
      </c>
      <c r="E363" s="1" t="s">
        <v>51</v>
      </c>
      <c r="F363" s="1" t="s">
        <v>15</v>
      </c>
      <c r="G363" s="7" t="str">
        <f>CONCATENATE(E363,",",F363,",","BRASIL")</f>
        <v>PARANAVAÍ,PR,BRASIL</v>
      </c>
      <c r="H363" s="1"/>
      <c r="I363" s="5" t="s">
        <v>2163</v>
      </c>
      <c r="J363" s="1" t="s">
        <v>103</v>
      </c>
      <c r="K363" s="1" t="s">
        <v>83</v>
      </c>
      <c r="L363" s="1" t="s">
        <v>68</v>
      </c>
      <c r="M363" s="1" t="s">
        <v>19</v>
      </c>
      <c r="N363" s="1" t="s">
        <v>32</v>
      </c>
      <c r="O363" s="1" t="s">
        <v>123</v>
      </c>
      <c r="P363" s="1" t="s">
        <v>161</v>
      </c>
      <c r="Q363" s="2" t="s">
        <v>633</v>
      </c>
      <c r="R363" s="8">
        <f>IF(P363&gt;1,(Q363/P363)*100,0)</f>
        <v>27.083333333333332</v>
      </c>
    </row>
    <row r="364" spans="1:18" x14ac:dyDescent="0.25">
      <c r="A364" s="1" t="s">
        <v>893</v>
      </c>
      <c r="B364" s="7">
        <f>2023-YEAR(A364)</f>
        <v>23</v>
      </c>
      <c r="C364" s="1" t="s">
        <v>12</v>
      </c>
      <c r="D364" s="1" t="s">
        <v>65</v>
      </c>
      <c r="E364" s="1" t="s">
        <v>51</v>
      </c>
      <c r="F364" s="1" t="s">
        <v>15</v>
      </c>
      <c r="G364" s="7" t="str">
        <f>CONCATENATE(E364,",",F364,",","BRASIL")</f>
        <v>PARANAVAÍ,PR,BRASIL</v>
      </c>
      <c r="H364" s="1"/>
      <c r="I364" s="5" t="s">
        <v>2163</v>
      </c>
      <c r="J364" s="1" t="s">
        <v>103</v>
      </c>
      <c r="K364" s="1" t="s">
        <v>30</v>
      </c>
      <c r="L364" s="1" t="s">
        <v>68</v>
      </c>
      <c r="M364" s="1" t="s">
        <v>19</v>
      </c>
      <c r="N364" s="1" t="s">
        <v>20</v>
      </c>
      <c r="O364" s="1" t="s">
        <v>33</v>
      </c>
      <c r="P364" s="1" t="s">
        <v>125</v>
      </c>
      <c r="Q364" s="2" t="s">
        <v>45</v>
      </c>
      <c r="R364" s="8">
        <f>IF(P364&gt;1,(Q364/P364)*100,0)</f>
        <v>0</v>
      </c>
    </row>
    <row r="365" spans="1:18" x14ac:dyDescent="0.25">
      <c r="A365" s="1" t="s">
        <v>895</v>
      </c>
      <c r="B365" s="7">
        <f>2023-YEAR(A365)</f>
        <v>19</v>
      </c>
      <c r="C365" s="1" t="s">
        <v>36</v>
      </c>
      <c r="D365" s="1" t="s">
        <v>25</v>
      </c>
      <c r="E365" s="1" t="s">
        <v>265</v>
      </c>
      <c r="F365" s="1" t="s">
        <v>15</v>
      </c>
      <c r="G365" s="7" t="str">
        <f>CONCATENATE(E365,",",F365,",","BRASIL")</f>
        <v>ALTO PARANA,PR,BRASIL</v>
      </c>
      <c r="H365" s="1"/>
      <c r="I365" s="5" t="s">
        <v>2163</v>
      </c>
      <c r="J365" s="1" t="s">
        <v>250</v>
      </c>
      <c r="K365" s="1" t="s">
        <v>30</v>
      </c>
      <c r="L365" s="1" t="s">
        <v>43</v>
      </c>
      <c r="M365" s="1" t="s">
        <v>19</v>
      </c>
      <c r="N365" s="1" t="s">
        <v>20</v>
      </c>
      <c r="O365" s="1" t="s">
        <v>33</v>
      </c>
      <c r="P365" s="1" t="s">
        <v>251</v>
      </c>
      <c r="Q365" s="2" t="s">
        <v>45</v>
      </c>
      <c r="R365" s="8">
        <f>IF(P365&gt;1,(Q365/P365)*100,0)</f>
        <v>0</v>
      </c>
    </row>
    <row r="366" spans="1:18" x14ac:dyDescent="0.25">
      <c r="A366" s="1" t="s">
        <v>896</v>
      </c>
      <c r="B366" s="7">
        <f>2023-YEAR(A366)</f>
        <v>60</v>
      </c>
      <c r="C366" s="1" t="s">
        <v>12</v>
      </c>
      <c r="D366" s="1" t="s">
        <v>25</v>
      </c>
      <c r="E366" s="1" t="s">
        <v>51</v>
      </c>
      <c r="F366" s="1" t="s">
        <v>15</v>
      </c>
      <c r="G366" s="7" t="str">
        <f>CONCATENATE(E366,",",F366,",","BRASIL")</f>
        <v>PARANAVAÍ,PR,BRASIL</v>
      </c>
      <c r="H366" s="1"/>
      <c r="I366" s="5" t="s">
        <v>2163</v>
      </c>
      <c r="J366" s="1" t="s">
        <v>258</v>
      </c>
      <c r="K366" s="1" t="s">
        <v>30</v>
      </c>
      <c r="L366" s="1" t="s">
        <v>68</v>
      </c>
      <c r="M366" s="1" t="s">
        <v>19</v>
      </c>
      <c r="N366" s="1" t="s">
        <v>20</v>
      </c>
      <c r="O366" s="1" t="s">
        <v>123</v>
      </c>
      <c r="P366" s="1" t="s">
        <v>259</v>
      </c>
      <c r="Q366" s="2" t="s">
        <v>45</v>
      </c>
      <c r="R366" s="8">
        <f>IF(P366&gt;1,(Q366/P366)*100,0)</f>
        <v>0</v>
      </c>
    </row>
    <row r="367" spans="1:18" x14ac:dyDescent="0.25">
      <c r="A367" s="1" t="s">
        <v>897</v>
      </c>
      <c r="B367" s="7">
        <f>2023-YEAR(A367)</f>
        <v>29</v>
      </c>
      <c r="C367" s="1" t="s">
        <v>36</v>
      </c>
      <c r="D367" s="1" t="s">
        <v>25</v>
      </c>
      <c r="E367" s="1" t="s">
        <v>54</v>
      </c>
      <c r="F367" s="1" t="s">
        <v>15</v>
      </c>
      <c r="G367" s="7" t="str">
        <f>CONCATENATE(E367,",",F367,",","BRASIL")</f>
        <v>UNIÃO DA VITÓRIA,PR,BRASIL</v>
      </c>
      <c r="H367" s="1"/>
      <c r="I367" s="5" t="s">
        <v>54</v>
      </c>
      <c r="J367" s="1" t="s">
        <v>261</v>
      </c>
      <c r="K367" s="1" t="s">
        <v>30</v>
      </c>
      <c r="L367" s="1" t="s">
        <v>68</v>
      </c>
      <c r="M367" s="1" t="s">
        <v>19</v>
      </c>
      <c r="N367" s="1" t="s">
        <v>20</v>
      </c>
      <c r="O367" s="1" t="s">
        <v>33</v>
      </c>
      <c r="P367" s="1" t="s">
        <v>267</v>
      </c>
      <c r="Q367" s="2" t="s">
        <v>45</v>
      </c>
      <c r="R367" s="8">
        <f>IF(P367&gt;1,(Q367/P367)*100,0)</f>
        <v>0</v>
      </c>
    </row>
    <row r="368" spans="1:18" x14ac:dyDescent="0.25">
      <c r="A368" s="1" t="s">
        <v>898</v>
      </c>
      <c r="B368" s="7">
        <f>2023-YEAR(A368)</f>
        <v>19</v>
      </c>
      <c r="C368" s="1" t="s">
        <v>36</v>
      </c>
      <c r="D368" s="1" t="s">
        <v>13</v>
      </c>
      <c r="E368" s="1" t="s">
        <v>213</v>
      </c>
      <c r="F368" s="1" t="s">
        <v>15</v>
      </c>
      <c r="G368" s="7" t="str">
        <f>CONCATENATE(E368,",",F368,",","BRASIL")</f>
        <v>GOIOERE,PR,BRASIL</v>
      </c>
      <c r="H368" s="1"/>
      <c r="I368" s="5" t="s">
        <v>86</v>
      </c>
      <c r="J368" s="1" t="s">
        <v>135</v>
      </c>
      <c r="K368" s="1" t="s">
        <v>30</v>
      </c>
      <c r="L368" s="1" t="s">
        <v>68</v>
      </c>
      <c r="M368" s="1" t="s">
        <v>19</v>
      </c>
      <c r="N368" s="1" t="s">
        <v>20</v>
      </c>
      <c r="O368" s="1" t="s">
        <v>21</v>
      </c>
      <c r="P368" s="1" t="s">
        <v>177</v>
      </c>
      <c r="Q368" s="2" t="s">
        <v>45</v>
      </c>
      <c r="R368" s="8">
        <f>IF(P368&gt;1,(Q368/P368)*100,0)</f>
        <v>0</v>
      </c>
    </row>
    <row r="369" spans="1:18" x14ac:dyDescent="0.25">
      <c r="A369" s="1" t="s">
        <v>899</v>
      </c>
      <c r="B369" s="7">
        <f>2023-YEAR(A369)</f>
        <v>39</v>
      </c>
      <c r="C369" s="1" t="s">
        <v>12</v>
      </c>
      <c r="D369" s="1" t="s">
        <v>25</v>
      </c>
      <c r="E369" s="1" t="s">
        <v>28</v>
      </c>
      <c r="F369" s="1" t="s">
        <v>15</v>
      </c>
      <c r="G369" s="7" t="str">
        <f>CONCATENATE(E369,",",F369,",","BRASIL")</f>
        <v>CURITIBA,PR,BRASIL</v>
      </c>
      <c r="H369" s="1" t="s">
        <v>900</v>
      </c>
      <c r="I369" s="5" t="s">
        <v>2162</v>
      </c>
      <c r="J369" s="1" t="s">
        <v>108</v>
      </c>
      <c r="K369" s="1" t="s">
        <v>772</v>
      </c>
      <c r="L369" s="1" t="s">
        <v>43</v>
      </c>
      <c r="M369" s="1" t="s">
        <v>19</v>
      </c>
      <c r="N369" s="1" t="s">
        <v>32</v>
      </c>
      <c r="O369" s="1" t="s">
        <v>123</v>
      </c>
      <c r="P369" s="1" t="s">
        <v>110</v>
      </c>
      <c r="Q369" s="2" t="s">
        <v>111</v>
      </c>
      <c r="R369" s="8">
        <f>IF(P369&gt;1,(Q369/P369)*100,0)</f>
        <v>33.82352941176471</v>
      </c>
    </row>
    <row r="370" spans="1:18" x14ac:dyDescent="0.25">
      <c r="A370" s="1" t="s">
        <v>901</v>
      </c>
      <c r="B370" s="7">
        <f>2023-YEAR(A370)</f>
        <v>37</v>
      </c>
      <c r="C370" s="1" t="s">
        <v>36</v>
      </c>
      <c r="D370" s="1" t="s">
        <v>25</v>
      </c>
      <c r="E370" s="1" t="s">
        <v>148</v>
      </c>
      <c r="F370" s="1" t="s">
        <v>149</v>
      </c>
      <c r="G370" s="7" t="str">
        <f>CONCATENATE(E370,",",F370,",","BRASIL")</f>
        <v>PORTO UNIAO,SC,BRASIL</v>
      </c>
      <c r="H370" s="1"/>
      <c r="I370" s="5" t="s">
        <v>54</v>
      </c>
      <c r="J370" s="1" t="s">
        <v>297</v>
      </c>
      <c r="K370" s="1" t="s">
        <v>30</v>
      </c>
      <c r="L370" s="1" t="s">
        <v>68</v>
      </c>
      <c r="M370" s="1" t="s">
        <v>19</v>
      </c>
      <c r="N370" s="1" t="s">
        <v>20</v>
      </c>
      <c r="O370" s="1" t="s">
        <v>123</v>
      </c>
      <c r="P370" s="1" t="s">
        <v>298</v>
      </c>
      <c r="Q370" s="2" t="s">
        <v>482</v>
      </c>
      <c r="R370" s="8">
        <f>IF(P370&gt;1,(Q370/P370)*100,0)</f>
        <v>7.0278184480234263</v>
      </c>
    </row>
    <row r="371" spans="1:18" x14ac:dyDescent="0.25">
      <c r="A371" s="1" t="s">
        <v>902</v>
      </c>
      <c r="B371" s="7">
        <f>2023-YEAR(A371)</f>
        <v>24</v>
      </c>
      <c r="C371" s="1" t="s">
        <v>12</v>
      </c>
      <c r="D371" s="1" t="s">
        <v>13</v>
      </c>
      <c r="E371" s="1" t="s">
        <v>47</v>
      </c>
      <c r="F371" s="1" t="s">
        <v>15</v>
      </c>
      <c r="G371" s="7" t="str">
        <f>CONCATENATE(E371,",",F371,",","BRASIL")</f>
        <v>PARANAGUÁ,PR,BRASIL</v>
      </c>
      <c r="H371" s="1"/>
      <c r="I371" s="5" t="s">
        <v>47</v>
      </c>
      <c r="J371" s="1" t="s">
        <v>113</v>
      </c>
      <c r="K371" s="1" t="s">
        <v>30</v>
      </c>
      <c r="L371" s="1" t="s">
        <v>68</v>
      </c>
      <c r="M371" s="1" t="s">
        <v>19</v>
      </c>
      <c r="N371" s="1" t="s">
        <v>20</v>
      </c>
      <c r="O371" s="1" t="s">
        <v>33</v>
      </c>
      <c r="P371" s="1" t="s">
        <v>273</v>
      </c>
      <c r="Q371" s="2" t="s">
        <v>45</v>
      </c>
      <c r="R371" s="8">
        <f>IF(P371&gt;1,(Q371/P371)*100,0)</f>
        <v>0</v>
      </c>
    </row>
    <row r="372" spans="1:18" x14ac:dyDescent="0.25">
      <c r="A372" s="1" t="s">
        <v>903</v>
      </c>
      <c r="B372" s="7">
        <f>2023-YEAR(A372)</f>
        <v>25</v>
      </c>
      <c r="C372" s="1" t="s">
        <v>12</v>
      </c>
      <c r="D372" s="1" t="s">
        <v>25</v>
      </c>
      <c r="E372" s="1" t="s">
        <v>28</v>
      </c>
      <c r="F372" s="1" t="s">
        <v>15</v>
      </c>
      <c r="G372" s="7" t="str">
        <f>CONCATENATE(E372,",",F372,",","BRASIL")</f>
        <v>CURITIBA,PR,BRASIL</v>
      </c>
      <c r="H372" s="1"/>
      <c r="I372" s="5" t="s">
        <v>2162</v>
      </c>
      <c r="J372" s="1" t="s">
        <v>246</v>
      </c>
      <c r="K372" s="1" t="s">
        <v>38</v>
      </c>
      <c r="L372" s="1" t="s">
        <v>43</v>
      </c>
      <c r="M372" s="1" t="s">
        <v>19</v>
      </c>
      <c r="N372" s="1" t="s">
        <v>32</v>
      </c>
      <c r="O372" s="1" t="s">
        <v>33</v>
      </c>
      <c r="P372" s="1" t="s">
        <v>247</v>
      </c>
      <c r="Q372" s="2" t="s">
        <v>484</v>
      </c>
      <c r="R372" s="8">
        <f>IF(P372&gt;1,(Q372/P372)*100,0)</f>
        <v>2.4691358024691357</v>
      </c>
    </row>
    <row r="373" spans="1:18" x14ac:dyDescent="0.25">
      <c r="A373" s="1" t="s">
        <v>904</v>
      </c>
      <c r="B373" s="7">
        <f>2023-YEAR(A373)</f>
        <v>24</v>
      </c>
      <c r="C373" s="1" t="s">
        <v>36</v>
      </c>
      <c r="D373" s="1" t="s">
        <v>25</v>
      </c>
      <c r="E373" s="1" t="s">
        <v>47</v>
      </c>
      <c r="F373" s="1" t="s">
        <v>15</v>
      </c>
      <c r="G373" s="7" t="str">
        <f>CONCATENATE(E373,",",F373,",","BRASIL")</f>
        <v>PARANAGUÁ,PR,BRASIL</v>
      </c>
      <c r="H373" s="1"/>
      <c r="I373" s="5" t="s">
        <v>47</v>
      </c>
      <c r="J373" s="1" t="s">
        <v>113</v>
      </c>
      <c r="K373" s="1" t="s">
        <v>30</v>
      </c>
      <c r="L373" s="1" t="s">
        <v>43</v>
      </c>
      <c r="M373" s="1" t="s">
        <v>19</v>
      </c>
      <c r="N373" s="1" t="s">
        <v>20</v>
      </c>
      <c r="O373" s="1" t="s">
        <v>33</v>
      </c>
      <c r="P373" s="1" t="s">
        <v>114</v>
      </c>
      <c r="Q373" s="2" t="s">
        <v>45</v>
      </c>
      <c r="R373" s="8">
        <f>IF(P373&gt;1,(Q373/P373)*100,0)</f>
        <v>0</v>
      </c>
    </row>
    <row r="374" spans="1:18" x14ac:dyDescent="0.25">
      <c r="A374" s="1" t="s">
        <v>906</v>
      </c>
      <c r="B374" s="7">
        <f>2023-YEAR(A374)</f>
        <v>34</v>
      </c>
      <c r="C374" s="1" t="s">
        <v>12</v>
      </c>
      <c r="D374" s="1" t="s">
        <v>13</v>
      </c>
      <c r="E374" s="1" t="s">
        <v>86</v>
      </c>
      <c r="F374" s="1" t="s">
        <v>15</v>
      </c>
      <c r="G374" s="7" t="str">
        <f>CONCATENATE(E374,",",F374,",","BRASIL")</f>
        <v>CAMPO MOURÃO,PR,BRASIL</v>
      </c>
      <c r="H374" s="1"/>
      <c r="I374" s="5" t="s">
        <v>86</v>
      </c>
      <c r="J374" s="1" t="s">
        <v>215</v>
      </c>
      <c r="K374" s="1" t="s">
        <v>17</v>
      </c>
      <c r="L374" s="1" t="s">
        <v>68</v>
      </c>
      <c r="M374" s="1" t="s">
        <v>19</v>
      </c>
      <c r="N374" s="1" t="s">
        <v>32</v>
      </c>
      <c r="O374" s="1" t="s">
        <v>21</v>
      </c>
      <c r="P374" s="1" t="s">
        <v>907</v>
      </c>
      <c r="Q374" s="2" t="s">
        <v>400</v>
      </c>
      <c r="R374" s="8">
        <f>IF(P374&gt;1,(Q374/P374)*100,0)</f>
        <v>38.95216400911162</v>
      </c>
    </row>
    <row r="375" spans="1:18" x14ac:dyDescent="0.25">
      <c r="A375" s="1" t="s">
        <v>908</v>
      </c>
      <c r="B375" s="7">
        <f>2023-YEAR(A375)</f>
        <v>25</v>
      </c>
      <c r="C375" s="1" t="s">
        <v>36</v>
      </c>
      <c r="D375" s="1" t="s">
        <v>65</v>
      </c>
      <c r="E375" s="1" t="s">
        <v>28</v>
      </c>
      <c r="F375" s="1" t="s">
        <v>15</v>
      </c>
      <c r="G375" s="7" t="str">
        <f>CONCATENATE(E375,",",F375,",","BRASIL")</f>
        <v>CURITIBA,PR,BRASIL</v>
      </c>
      <c r="H375" s="1"/>
      <c r="I375" s="5" t="s">
        <v>2162</v>
      </c>
      <c r="J375" s="1" t="s">
        <v>42</v>
      </c>
      <c r="K375" s="1" t="s">
        <v>30</v>
      </c>
      <c r="L375" s="1" t="s">
        <v>68</v>
      </c>
      <c r="M375" s="1" t="s">
        <v>19</v>
      </c>
      <c r="N375" s="1" t="s">
        <v>20</v>
      </c>
      <c r="O375" s="1" t="s">
        <v>33</v>
      </c>
      <c r="P375" s="1" t="s">
        <v>44</v>
      </c>
      <c r="Q375" s="2" t="s">
        <v>484</v>
      </c>
      <c r="R375" s="8">
        <f>IF(P375&gt;1,(Q375/P375)*100,0)</f>
        <v>1.939532230462065</v>
      </c>
    </row>
    <row r="376" spans="1:18" x14ac:dyDescent="0.25">
      <c r="A376" s="1" t="s">
        <v>910</v>
      </c>
      <c r="B376" s="7">
        <f>2023-YEAR(A376)</f>
        <v>19</v>
      </c>
      <c r="C376" s="1" t="s">
        <v>36</v>
      </c>
      <c r="D376" s="1" t="s">
        <v>25</v>
      </c>
      <c r="E376" s="1" t="s">
        <v>47</v>
      </c>
      <c r="F376" s="1" t="s">
        <v>15</v>
      </c>
      <c r="G376" s="7" t="str">
        <f>CONCATENATE(E376,",",F376,",","BRASIL")</f>
        <v>PARANAGUÁ,PR,BRASIL</v>
      </c>
      <c r="H376" s="1"/>
      <c r="I376" s="5" t="s">
        <v>47</v>
      </c>
      <c r="J376" s="1" t="s">
        <v>170</v>
      </c>
      <c r="K376" s="1" t="s">
        <v>30</v>
      </c>
      <c r="L376" s="1" t="s">
        <v>18</v>
      </c>
      <c r="M376" s="1" t="s">
        <v>19</v>
      </c>
      <c r="N376" s="1" t="s">
        <v>20</v>
      </c>
      <c r="O376" s="1" t="s">
        <v>123</v>
      </c>
      <c r="P376" s="1" t="s">
        <v>277</v>
      </c>
      <c r="Q376" s="2" t="s">
        <v>278</v>
      </c>
      <c r="R376" s="8">
        <f>IF(P376&gt;1,(Q376/P376)*100,0)</f>
        <v>19.400187441424556</v>
      </c>
    </row>
    <row r="377" spans="1:18" x14ac:dyDescent="0.25">
      <c r="A377" s="1" t="s">
        <v>911</v>
      </c>
      <c r="B377" s="7">
        <f>2023-YEAR(A377)</f>
        <v>33</v>
      </c>
      <c r="C377" s="1" t="s">
        <v>36</v>
      </c>
      <c r="D377" s="1" t="s">
        <v>13</v>
      </c>
      <c r="E377" s="1" t="s">
        <v>47</v>
      </c>
      <c r="F377" s="1" t="s">
        <v>15</v>
      </c>
      <c r="G377" s="7" t="str">
        <f>CONCATENATE(E377,",",F377,",","BRASIL")</f>
        <v>PARANAGUÁ,PR,BRASIL</v>
      </c>
      <c r="H377" s="1"/>
      <c r="I377" s="5" t="s">
        <v>47</v>
      </c>
      <c r="J377" s="1" t="s">
        <v>912</v>
      </c>
      <c r="K377" s="1" t="s">
        <v>83</v>
      </c>
      <c r="L377" s="1" t="s">
        <v>68</v>
      </c>
      <c r="M377" s="1" t="s">
        <v>19</v>
      </c>
      <c r="N377" s="1" t="s">
        <v>20</v>
      </c>
      <c r="O377" s="1" t="s">
        <v>33</v>
      </c>
      <c r="P377" s="1" t="s">
        <v>426</v>
      </c>
      <c r="Q377" s="2" t="s">
        <v>633</v>
      </c>
      <c r="R377" s="8">
        <f>IF(P377&gt;1,(Q377/P377)*100,0)</f>
        <v>24.074074074074073</v>
      </c>
    </row>
    <row r="378" spans="1:18" x14ac:dyDescent="0.25">
      <c r="A378" s="1" t="s">
        <v>913</v>
      </c>
      <c r="B378" s="7">
        <f>2023-YEAR(A378)</f>
        <v>76</v>
      </c>
      <c r="C378" s="1" t="s">
        <v>36</v>
      </c>
      <c r="D378" s="1" t="s">
        <v>224</v>
      </c>
      <c r="E378" s="1" t="s">
        <v>47</v>
      </c>
      <c r="F378" s="1" t="s">
        <v>15</v>
      </c>
      <c r="G378" s="7" t="str">
        <f>CONCATENATE(E378,",",F378,",","BRASIL")</f>
        <v>PARANAGUÁ,PR,BRASIL</v>
      </c>
      <c r="H378" s="1"/>
      <c r="I378" s="5" t="s">
        <v>47</v>
      </c>
      <c r="J378" s="1" t="s">
        <v>225</v>
      </c>
      <c r="K378" s="1" t="s">
        <v>30</v>
      </c>
      <c r="L378" s="1" t="s">
        <v>18</v>
      </c>
      <c r="M378" s="1" t="s">
        <v>19</v>
      </c>
      <c r="N378" s="1" t="s">
        <v>32</v>
      </c>
      <c r="O378" s="1" t="s">
        <v>33</v>
      </c>
      <c r="P378" s="1" t="s">
        <v>569</v>
      </c>
      <c r="Q378" s="2" t="s">
        <v>45</v>
      </c>
      <c r="R378" s="8">
        <f>IF(P378&gt;1,(Q378/P378)*100,0)</f>
        <v>0</v>
      </c>
    </row>
    <row r="379" spans="1:18" x14ac:dyDescent="0.25">
      <c r="A379" s="1" t="s">
        <v>914</v>
      </c>
      <c r="B379" s="7">
        <f>2023-YEAR(A379)</f>
        <v>21</v>
      </c>
      <c r="C379" s="1" t="s">
        <v>36</v>
      </c>
      <c r="D379" s="1" t="s">
        <v>25</v>
      </c>
      <c r="E379" s="1" t="s">
        <v>47</v>
      </c>
      <c r="F379" s="1" t="s">
        <v>15</v>
      </c>
      <c r="G379" s="7" t="str">
        <f>CONCATENATE(E379,",",F379,",","BRASIL")</f>
        <v>PARANAGUÁ,PR,BRASIL</v>
      </c>
      <c r="H379" s="1"/>
      <c r="I379" s="5" t="s">
        <v>47</v>
      </c>
      <c r="J379" s="1" t="s">
        <v>48</v>
      </c>
      <c r="K379" s="1" t="s">
        <v>30</v>
      </c>
      <c r="L379" s="1" t="s">
        <v>31</v>
      </c>
      <c r="M379" s="1" t="s">
        <v>19</v>
      </c>
      <c r="N379" s="1" t="s">
        <v>20</v>
      </c>
      <c r="O379" s="1" t="s">
        <v>33</v>
      </c>
      <c r="P379" s="1" t="s">
        <v>49</v>
      </c>
      <c r="Q379" s="2" t="s">
        <v>120</v>
      </c>
      <c r="R379" s="8">
        <f>IF(P379&gt;1,(Q379/P379)*100,0)</f>
        <v>3.8834951456310676</v>
      </c>
    </row>
    <row r="380" spans="1:18" x14ac:dyDescent="0.25">
      <c r="A380" s="1" t="s">
        <v>915</v>
      </c>
      <c r="B380" s="7">
        <f>2023-YEAR(A380)</f>
        <v>23</v>
      </c>
      <c r="C380" s="1" t="s">
        <v>36</v>
      </c>
      <c r="D380" s="1" t="s">
        <v>25</v>
      </c>
      <c r="E380" s="1" t="s">
        <v>66</v>
      </c>
      <c r="F380" s="1" t="s">
        <v>15</v>
      </c>
      <c r="G380" s="7" t="str">
        <f>CONCATENATE(E380,",",F380,",","BRASIL")</f>
        <v>APUCARANA,PR,BRASIL</v>
      </c>
      <c r="H380" s="1"/>
      <c r="I380" s="5" t="s">
        <v>66</v>
      </c>
      <c r="J380" s="1" t="s">
        <v>82</v>
      </c>
      <c r="K380" s="1" t="s">
        <v>83</v>
      </c>
      <c r="L380" s="1" t="s">
        <v>68</v>
      </c>
      <c r="M380" s="1" t="s">
        <v>19</v>
      </c>
      <c r="N380" s="1" t="s">
        <v>20</v>
      </c>
      <c r="O380" s="1" t="s">
        <v>33</v>
      </c>
      <c r="P380" s="1" t="s">
        <v>27</v>
      </c>
      <c r="Q380" s="2" t="s">
        <v>543</v>
      </c>
      <c r="R380" s="8">
        <f>IF(P380&gt;1,(Q380/P380)*100,0)</f>
        <v>28.000000000000004</v>
      </c>
    </row>
    <row r="381" spans="1:18" x14ac:dyDescent="0.25">
      <c r="A381" s="1" t="s">
        <v>916</v>
      </c>
      <c r="B381" s="7">
        <f>2023-YEAR(A381)</f>
        <v>25</v>
      </c>
      <c r="C381" s="1" t="s">
        <v>12</v>
      </c>
      <c r="D381" s="1" t="s">
        <v>25</v>
      </c>
      <c r="E381" s="1" t="s">
        <v>60</v>
      </c>
      <c r="F381" s="1" t="s">
        <v>15</v>
      </c>
      <c r="G381" s="7" t="str">
        <f>CONCATENATE(E381,",",F381,",","BRASIL")</f>
        <v>SAO JOSE DOS PINHAIS,PR,BRASIL</v>
      </c>
      <c r="H381" s="1"/>
      <c r="I381" s="5" t="s">
        <v>2164</v>
      </c>
      <c r="J381" s="1" t="s">
        <v>61</v>
      </c>
      <c r="K381" s="1" t="s">
        <v>30</v>
      </c>
      <c r="L381" s="1" t="s">
        <v>18</v>
      </c>
      <c r="M381" s="1" t="s">
        <v>19</v>
      </c>
      <c r="N381" s="1" t="s">
        <v>32</v>
      </c>
      <c r="O381" s="1" t="s">
        <v>33</v>
      </c>
      <c r="P381" s="1" t="s">
        <v>63</v>
      </c>
      <c r="Q381" s="2" t="s">
        <v>45</v>
      </c>
      <c r="R381" s="8">
        <f>IF(P381&gt;1,(Q381/P381)*100,0)</f>
        <v>0</v>
      </c>
    </row>
    <row r="382" spans="1:18" x14ac:dyDescent="0.25">
      <c r="A382" s="1" t="s">
        <v>917</v>
      </c>
      <c r="B382" s="7">
        <f>2023-YEAR(A382)</f>
        <v>21</v>
      </c>
      <c r="C382" s="1" t="s">
        <v>12</v>
      </c>
      <c r="D382" s="1" t="s">
        <v>13</v>
      </c>
      <c r="E382" s="1" t="s">
        <v>47</v>
      </c>
      <c r="F382" s="1" t="s">
        <v>15</v>
      </c>
      <c r="G382" s="7" t="str">
        <f>CONCATENATE(E382,",",F382,",","BRASIL")</f>
        <v>PARANAGUÁ,PR,BRASIL</v>
      </c>
      <c r="H382" s="1"/>
      <c r="I382" s="5" t="s">
        <v>47</v>
      </c>
      <c r="J382" s="1" t="s">
        <v>331</v>
      </c>
      <c r="K382" s="1" t="s">
        <v>30</v>
      </c>
      <c r="L382" s="1" t="s">
        <v>18</v>
      </c>
      <c r="M382" s="1" t="s">
        <v>19</v>
      </c>
      <c r="N382" s="1" t="s">
        <v>20</v>
      </c>
      <c r="O382" s="1" t="s">
        <v>33</v>
      </c>
      <c r="P382" s="1" t="s">
        <v>406</v>
      </c>
      <c r="Q382" s="2" t="s">
        <v>75</v>
      </c>
      <c r="R382" s="8">
        <f>IF(P382&gt;1,(Q382/P382)*100,0)</f>
        <v>1.7241379310344827</v>
      </c>
    </row>
    <row r="383" spans="1:18" x14ac:dyDescent="0.25">
      <c r="A383" s="1" t="s">
        <v>918</v>
      </c>
      <c r="B383" s="7">
        <f>2023-YEAR(A383)</f>
        <v>23</v>
      </c>
      <c r="C383" s="1" t="s">
        <v>36</v>
      </c>
      <c r="D383" s="1" t="s">
        <v>25</v>
      </c>
      <c r="E383" s="1" t="s">
        <v>479</v>
      </c>
      <c r="F383" s="1" t="s">
        <v>15</v>
      </c>
      <c r="G383" s="7" t="str">
        <f>CONCATENATE(E383,",",F383,",","BRASIL")</f>
        <v>MARINGA,PR,BRASIL</v>
      </c>
      <c r="H383" s="1"/>
      <c r="I383" s="5" t="s">
        <v>2163</v>
      </c>
      <c r="J383" s="1" t="s">
        <v>140</v>
      </c>
      <c r="K383" s="1" t="s">
        <v>30</v>
      </c>
      <c r="L383" s="1" t="s">
        <v>43</v>
      </c>
      <c r="M383" s="1" t="s">
        <v>19</v>
      </c>
      <c r="N383" s="1" t="s">
        <v>32</v>
      </c>
      <c r="O383" s="1" t="s">
        <v>33</v>
      </c>
      <c r="P383" s="1" t="s">
        <v>488</v>
      </c>
      <c r="Q383" s="2" t="s">
        <v>805</v>
      </c>
      <c r="R383" s="8">
        <f>IF(P383&gt;1,(Q383/P383)*100,0)</f>
        <v>3.5714285714285712</v>
      </c>
    </row>
    <row r="384" spans="1:18" x14ac:dyDescent="0.25">
      <c r="A384" s="1" t="s">
        <v>919</v>
      </c>
      <c r="B384" s="7">
        <f>2023-YEAR(A384)</f>
        <v>23</v>
      </c>
      <c r="C384" s="1" t="s">
        <v>12</v>
      </c>
      <c r="D384" s="1" t="s">
        <v>25</v>
      </c>
      <c r="E384" s="1" t="s">
        <v>116</v>
      </c>
      <c r="F384" s="1" t="s">
        <v>15</v>
      </c>
      <c r="G384" s="7" t="str">
        <f>CONCATENATE(E384,",",F384,",","BRASIL")</f>
        <v>ARAPONGAS,PR,BRASIL</v>
      </c>
      <c r="H384" s="1"/>
      <c r="I384" s="5" t="s">
        <v>66</v>
      </c>
      <c r="J384" s="1" t="s">
        <v>67</v>
      </c>
      <c r="K384" s="1" t="s">
        <v>83</v>
      </c>
      <c r="L384" s="1" t="s">
        <v>68</v>
      </c>
      <c r="M384" s="1" t="s">
        <v>19</v>
      </c>
      <c r="N384" s="1" t="s">
        <v>20</v>
      </c>
      <c r="O384" s="1" t="s">
        <v>21</v>
      </c>
      <c r="P384" s="1" t="s">
        <v>27</v>
      </c>
      <c r="Q384" s="2" t="s">
        <v>920</v>
      </c>
      <c r="R384" s="8">
        <f>IF(P384&gt;1,(Q384/P384)*100,0)</f>
        <v>21</v>
      </c>
    </row>
    <row r="385" spans="1:18" x14ac:dyDescent="0.25">
      <c r="A385" s="1" t="s">
        <v>58</v>
      </c>
      <c r="B385" s="7">
        <f>2023-YEAR(A385)</f>
        <v>32</v>
      </c>
      <c r="C385" s="1" t="s">
        <v>12</v>
      </c>
      <c r="D385" s="1" t="s">
        <v>25</v>
      </c>
      <c r="E385" s="1" t="s">
        <v>116</v>
      </c>
      <c r="F385" s="1" t="s">
        <v>15</v>
      </c>
      <c r="G385" s="7" t="str">
        <f>CONCATENATE(E385,",",F385,",","BRASIL")</f>
        <v>ARAPONGAS,PR,BRASIL</v>
      </c>
      <c r="H385" s="1"/>
      <c r="I385" s="5" t="s">
        <v>66</v>
      </c>
      <c r="J385" s="1" t="s">
        <v>541</v>
      </c>
      <c r="K385" s="1" t="s">
        <v>38</v>
      </c>
      <c r="L385" s="1" t="s">
        <v>68</v>
      </c>
      <c r="M385" s="1" t="s">
        <v>19</v>
      </c>
      <c r="N385" s="1" t="s">
        <v>20</v>
      </c>
      <c r="O385" s="1" t="s">
        <v>33</v>
      </c>
      <c r="P385" s="1" t="s">
        <v>27</v>
      </c>
      <c r="Q385" s="2" t="s">
        <v>517</v>
      </c>
      <c r="R385" s="8">
        <f>IF(P385&gt;1,(Q385/P385)*100,0)</f>
        <v>84</v>
      </c>
    </row>
    <row r="386" spans="1:18" x14ac:dyDescent="0.25">
      <c r="A386" s="1" t="s">
        <v>921</v>
      </c>
      <c r="B386" s="7">
        <f>2023-YEAR(A386)</f>
        <v>19</v>
      </c>
      <c r="C386" s="1" t="s">
        <v>12</v>
      </c>
      <c r="D386" s="1" t="s">
        <v>25</v>
      </c>
      <c r="E386" s="1" t="s">
        <v>86</v>
      </c>
      <c r="F386" s="1" t="s">
        <v>15</v>
      </c>
      <c r="G386" s="7" t="str">
        <f>CONCATENATE(E386,",",F386,",","BRASIL")</f>
        <v>CAMPO MOURÃO,PR,BRASIL</v>
      </c>
      <c r="H386" s="1"/>
      <c r="I386" s="5" t="s">
        <v>86</v>
      </c>
      <c r="J386" s="1" t="s">
        <v>67</v>
      </c>
      <c r="K386" s="1" t="s">
        <v>30</v>
      </c>
      <c r="L386" s="1" t="s">
        <v>68</v>
      </c>
      <c r="M386" s="1" t="s">
        <v>19</v>
      </c>
      <c r="N386" s="1" t="s">
        <v>20</v>
      </c>
      <c r="O386" s="1" t="s">
        <v>21</v>
      </c>
      <c r="P386" s="1" t="s">
        <v>125</v>
      </c>
      <c r="Q386" s="2" t="s">
        <v>45</v>
      </c>
      <c r="R386" s="8">
        <f>IF(P386&gt;1,(Q386/P386)*100,0)</f>
        <v>0</v>
      </c>
    </row>
    <row r="387" spans="1:18" x14ac:dyDescent="0.25">
      <c r="A387" s="1" t="s">
        <v>923</v>
      </c>
      <c r="B387" s="7">
        <f>2023-YEAR(A387)</f>
        <v>26</v>
      </c>
      <c r="C387" s="1" t="s">
        <v>12</v>
      </c>
      <c r="D387" s="1" t="s">
        <v>127</v>
      </c>
      <c r="E387" s="1" t="s">
        <v>60</v>
      </c>
      <c r="F387" s="1" t="s">
        <v>15</v>
      </c>
      <c r="G387" s="7" t="str">
        <f>CONCATENATE(E387,",",F387,",","BRASIL")</f>
        <v>SAO JOSE DOS PINHAIS,PR,BRASIL</v>
      </c>
      <c r="H387" s="1"/>
      <c r="I387" s="5" t="s">
        <v>2164</v>
      </c>
      <c r="J387" s="1" t="s">
        <v>61</v>
      </c>
      <c r="K387" s="1" t="s">
        <v>30</v>
      </c>
      <c r="L387" s="1" t="s">
        <v>18</v>
      </c>
      <c r="M387" s="1" t="s">
        <v>19</v>
      </c>
      <c r="N387" s="1" t="s">
        <v>20</v>
      </c>
      <c r="O387" s="1" t="s">
        <v>33</v>
      </c>
      <c r="P387" s="1" t="s">
        <v>63</v>
      </c>
      <c r="Q387" s="2" t="s">
        <v>45</v>
      </c>
      <c r="R387" s="8">
        <f>IF(P387&gt;1,(Q387/P387)*100,0)</f>
        <v>0</v>
      </c>
    </row>
    <row r="388" spans="1:18" x14ac:dyDescent="0.25">
      <c r="A388" s="1" t="s">
        <v>924</v>
      </c>
      <c r="B388" s="7">
        <f>2023-YEAR(A388)</f>
        <v>25</v>
      </c>
      <c r="C388" s="1" t="s">
        <v>36</v>
      </c>
      <c r="D388" s="1" t="s">
        <v>25</v>
      </c>
      <c r="E388" s="1" t="s">
        <v>66</v>
      </c>
      <c r="F388" s="1" t="s">
        <v>15</v>
      </c>
      <c r="G388" s="7" t="str">
        <f>CONCATENATE(E388,",",F388,",","BRASIL")</f>
        <v>APUCARANA,PR,BRASIL</v>
      </c>
      <c r="H388" s="1"/>
      <c r="I388" s="5" t="s">
        <v>66</v>
      </c>
      <c r="J388" s="1" t="s">
        <v>220</v>
      </c>
      <c r="K388" s="1" t="s">
        <v>38</v>
      </c>
      <c r="L388" s="1" t="s">
        <v>68</v>
      </c>
      <c r="M388" s="1" t="s">
        <v>19</v>
      </c>
      <c r="N388" s="1" t="s">
        <v>20</v>
      </c>
      <c r="O388" s="1" t="s">
        <v>21</v>
      </c>
      <c r="P388" s="1" t="s">
        <v>27</v>
      </c>
      <c r="Q388" s="2" t="s">
        <v>796</v>
      </c>
      <c r="R388" s="8">
        <f>IF(P388&gt;1,(Q388/P388)*100,0)</f>
        <v>78</v>
      </c>
    </row>
    <row r="389" spans="1:18" x14ac:dyDescent="0.25">
      <c r="A389" s="1" t="s">
        <v>925</v>
      </c>
      <c r="B389" s="7">
        <f>2023-YEAR(A389)</f>
        <v>25</v>
      </c>
      <c r="C389" s="1" t="s">
        <v>12</v>
      </c>
      <c r="D389" s="1" t="s">
        <v>13</v>
      </c>
      <c r="E389" s="1" t="s">
        <v>2170</v>
      </c>
      <c r="F389" s="1" t="s">
        <v>15</v>
      </c>
      <c r="G389" s="7" t="str">
        <f>CONCATENATE(E389,",",F389,",","BRASIL")</f>
        <v>LUIZIANA,PR,BRASIL</v>
      </c>
      <c r="H389" s="1"/>
      <c r="I389" s="5" t="s">
        <v>86</v>
      </c>
      <c r="J389" s="1" t="s">
        <v>98</v>
      </c>
      <c r="K389" s="1" t="s">
        <v>83</v>
      </c>
      <c r="L389" s="1" t="s">
        <v>68</v>
      </c>
      <c r="M389" s="1" t="s">
        <v>19</v>
      </c>
      <c r="N389" s="1" t="s">
        <v>20</v>
      </c>
      <c r="O389" s="1" t="s">
        <v>33</v>
      </c>
      <c r="P389" s="1" t="s">
        <v>179</v>
      </c>
      <c r="Q389" s="2" t="s">
        <v>926</v>
      </c>
      <c r="R389" s="8">
        <f>IF(P389&gt;1,(Q389/P389)*100,0)</f>
        <v>36.621454993834774</v>
      </c>
    </row>
    <row r="390" spans="1:18" x14ac:dyDescent="0.25">
      <c r="A390" s="1" t="s">
        <v>927</v>
      </c>
      <c r="B390" s="7">
        <f>2023-YEAR(A390)</f>
        <v>26</v>
      </c>
      <c r="C390" s="1" t="s">
        <v>12</v>
      </c>
      <c r="D390" s="1" t="s">
        <v>25</v>
      </c>
      <c r="E390" s="1" t="s">
        <v>51</v>
      </c>
      <c r="F390" s="1" t="s">
        <v>15</v>
      </c>
      <c r="G390" s="7" t="str">
        <f>CONCATENATE(E390,",",F390,",","BRASIL")</f>
        <v>PARANAVAÍ,PR,BRASIL</v>
      </c>
      <c r="H390" s="1"/>
      <c r="I390" s="5" t="s">
        <v>2163</v>
      </c>
      <c r="J390" s="1" t="s">
        <v>52</v>
      </c>
      <c r="K390" s="1" t="s">
        <v>30</v>
      </c>
      <c r="L390" s="1" t="s">
        <v>18</v>
      </c>
      <c r="M390" s="1" t="s">
        <v>19</v>
      </c>
      <c r="N390" s="1" t="s">
        <v>20</v>
      </c>
      <c r="O390" s="1" t="s">
        <v>33</v>
      </c>
      <c r="P390" s="1" t="s">
        <v>22</v>
      </c>
      <c r="Q390" s="2" t="s">
        <v>45</v>
      </c>
      <c r="R390" s="8">
        <f>IF(P390&gt;1,(Q390/P390)*100,0)</f>
        <v>0</v>
      </c>
    </row>
    <row r="391" spans="1:18" x14ac:dyDescent="0.25">
      <c r="A391" s="1" t="s">
        <v>928</v>
      </c>
      <c r="B391" s="7">
        <f>2023-YEAR(A391)</f>
        <v>35</v>
      </c>
      <c r="C391" s="1" t="s">
        <v>36</v>
      </c>
      <c r="D391" s="1" t="s">
        <v>25</v>
      </c>
      <c r="E391" s="1" t="s">
        <v>47</v>
      </c>
      <c r="F391" s="1" t="s">
        <v>15</v>
      </c>
      <c r="G391" s="7" t="str">
        <f>CONCATENATE(E391,",",F391,",","BRASIL")</f>
        <v>PARANAGUÁ,PR,BRASIL</v>
      </c>
      <c r="H391" s="1"/>
      <c r="I391" s="5" t="s">
        <v>47</v>
      </c>
      <c r="J391" s="1" t="s">
        <v>113</v>
      </c>
      <c r="K391" s="1" t="s">
        <v>83</v>
      </c>
      <c r="L391" s="1" t="s">
        <v>68</v>
      </c>
      <c r="M391" s="1" t="s">
        <v>19</v>
      </c>
      <c r="N391" s="1" t="s">
        <v>20</v>
      </c>
      <c r="O391" s="1" t="s">
        <v>33</v>
      </c>
      <c r="P391" s="1" t="s">
        <v>114</v>
      </c>
      <c r="Q391" s="2" t="s">
        <v>159</v>
      </c>
      <c r="R391" s="8">
        <f>IF(P391&gt;1,(Q391/P391)*100,0)</f>
        <v>19.740777666999005</v>
      </c>
    </row>
    <row r="392" spans="1:18" x14ac:dyDescent="0.25">
      <c r="A392" s="1" t="s">
        <v>929</v>
      </c>
      <c r="B392" s="7">
        <f>2023-YEAR(A392)</f>
        <v>22</v>
      </c>
      <c r="C392" s="1" t="s">
        <v>12</v>
      </c>
      <c r="D392" s="1" t="s">
        <v>127</v>
      </c>
      <c r="E392" s="1" t="s">
        <v>60</v>
      </c>
      <c r="F392" s="1" t="s">
        <v>15</v>
      </c>
      <c r="G392" s="7" t="str">
        <f>CONCATENATE(E392,",",F392,",","BRASIL")</f>
        <v>SAO JOSE DOS PINHAIS,PR,BRASIL</v>
      </c>
      <c r="H392" s="1"/>
      <c r="I392" s="5" t="s">
        <v>2164</v>
      </c>
      <c r="J392" s="1" t="s">
        <v>61</v>
      </c>
      <c r="K392" s="1" t="s">
        <v>30</v>
      </c>
      <c r="L392" s="1" t="s">
        <v>18</v>
      </c>
      <c r="M392" s="1" t="s">
        <v>19</v>
      </c>
      <c r="N392" s="1" t="s">
        <v>62</v>
      </c>
      <c r="O392" s="1" t="s">
        <v>33</v>
      </c>
      <c r="P392" s="1" t="s">
        <v>63</v>
      </c>
      <c r="Q392" s="2" t="s">
        <v>45</v>
      </c>
      <c r="R392" s="8">
        <f>IF(P392&gt;1,(Q392/P392)*100,0)</f>
        <v>0</v>
      </c>
    </row>
    <row r="393" spans="1:18" x14ac:dyDescent="0.25">
      <c r="A393" s="1" t="s">
        <v>931</v>
      </c>
      <c r="B393" s="7">
        <f>2023-YEAR(A393)</f>
        <v>25</v>
      </c>
      <c r="C393" s="1" t="s">
        <v>36</v>
      </c>
      <c r="D393" s="1" t="s">
        <v>25</v>
      </c>
      <c r="E393" s="1" t="s">
        <v>93</v>
      </c>
      <c r="F393" s="1" t="s">
        <v>15</v>
      </c>
      <c r="G393" s="7" t="str">
        <f>CONCATENATE(E393,",",F393,",","BRASIL")</f>
        <v>RONDON,PR,BRASIL</v>
      </c>
      <c r="H393" s="1"/>
      <c r="I393" s="5" t="s">
        <v>2163</v>
      </c>
      <c r="J393" s="1" t="s">
        <v>135</v>
      </c>
      <c r="K393" s="1" t="s">
        <v>83</v>
      </c>
      <c r="L393" s="1" t="s">
        <v>68</v>
      </c>
      <c r="M393" s="1" t="s">
        <v>19</v>
      </c>
      <c r="N393" s="1" t="s">
        <v>20</v>
      </c>
      <c r="O393" s="1" t="s">
        <v>21</v>
      </c>
      <c r="P393" s="1" t="s">
        <v>374</v>
      </c>
      <c r="Q393" s="2" t="s">
        <v>468</v>
      </c>
      <c r="R393" s="8">
        <f>IF(P393&gt;1,(Q393/P393)*100,0)</f>
        <v>14.634146341463413</v>
      </c>
    </row>
    <row r="394" spans="1:18" x14ac:dyDescent="0.25">
      <c r="A394" s="1" t="s">
        <v>294</v>
      </c>
      <c r="B394" s="7">
        <f>2023-YEAR(A394)</f>
        <v>19</v>
      </c>
      <c r="C394" s="1" t="s">
        <v>36</v>
      </c>
      <c r="D394" s="1" t="s">
        <v>25</v>
      </c>
      <c r="E394" s="1" t="s">
        <v>477</v>
      </c>
      <c r="F394" s="1" t="s">
        <v>15</v>
      </c>
      <c r="G394" s="7" t="str">
        <f>CONCATENATE(E394,",",F394,",","BRASIL")</f>
        <v>PORTO VITORIA,PR,BRASIL</v>
      </c>
      <c r="H394" s="1"/>
      <c r="I394" s="5" t="s">
        <v>54</v>
      </c>
      <c r="J394" s="1" t="s">
        <v>297</v>
      </c>
      <c r="K394" s="1" t="s">
        <v>30</v>
      </c>
      <c r="L394" s="1" t="s">
        <v>68</v>
      </c>
      <c r="M394" s="1" t="s">
        <v>19</v>
      </c>
      <c r="N394" s="1" t="s">
        <v>20</v>
      </c>
      <c r="O394" s="1" t="s">
        <v>21</v>
      </c>
      <c r="P394" s="1" t="s">
        <v>298</v>
      </c>
      <c r="Q394" s="2" t="s">
        <v>338</v>
      </c>
      <c r="R394" s="8">
        <f>IF(P394&gt;1,(Q394/P394)*100,0)</f>
        <v>0.87847730600292828</v>
      </c>
    </row>
    <row r="395" spans="1:18" x14ac:dyDescent="0.25">
      <c r="A395" s="1" t="s">
        <v>932</v>
      </c>
      <c r="B395" s="7">
        <f>2023-YEAR(A395)</f>
        <v>23</v>
      </c>
      <c r="C395" s="1" t="s">
        <v>36</v>
      </c>
      <c r="D395" s="1" t="s">
        <v>25</v>
      </c>
      <c r="E395" s="1" t="s">
        <v>51</v>
      </c>
      <c r="F395" s="1" t="s">
        <v>15</v>
      </c>
      <c r="G395" s="7" t="str">
        <f>CONCATENATE(E395,",",F395,",","BRASIL")</f>
        <v>PARANAVAÍ,PR,BRASIL</v>
      </c>
      <c r="H395" s="1"/>
      <c r="I395" s="5" t="s">
        <v>2163</v>
      </c>
      <c r="J395" s="1" t="s">
        <v>135</v>
      </c>
      <c r="K395" s="1" t="s">
        <v>30</v>
      </c>
      <c r="L395" s="1" t="s">
        <v>68</v>
      </c>
      <c r="M395" s="1" t="s">
        <v>19</v>
      </c>
      <c r="N395" s="1" t="s">
        <v>32</v>
      </c>
      <c r="O395" s="1" t="s">
        <v>33</v>
      </c>
      <c r="P395" s="1" t="s">
        <v>934</v>
      </c>
      <c r="Q395" s="2" t="s">
        <v>45</v>
      </c>
      <c r="R395" s="8">
        <f>IF(P395&gt;1,(Q395/P395)*100,0)</f>
        <v>0</v>
      </c>
    </row>
    <row r="396" spans="1:18" x14ac:dyDescent="0.25">
      <c r="A396" s="1" t="s">
        <v>935</v>
      </c>
      <c r="B396" s="7">
        <f>2023-YEAR(A396)</f>
        <v>21</v>
      </c>
      <c r="C396" s="1" t="s">
        <v>36</v>
      </c>
      <c r="D396" s="1" t="s">
        <v>13</v>
      </c>
      <c r="E396" s="1" t="s">
        <v>148</v>
      </c>
      <c r="F396" s="1" t="s">
        <v>149</v>
      </c>
      <c r="G396" s="7" t="str">
        <f>CONCATENATE(E396,",",F396,",","BRASIL")</f>
        <v>PORTO UNIAO,SC,BRASIL</v>
      </c>
      <c r="H396" s="1"/>
      <c r="I396" s="5" t="s">
        <v>54</v>
      </c>
      <c r="J396" s="1" t="s">
        <v>94</v>
      </c>
      <c r="K396" s="1" t="s">
        <v>30</v>
      </c>
      <c r="L396" s="1" t="s">
        <v>68</v>
      </c>
      <c r="M396" s="1" t="s">
        <v>19</v>
      </c>
      <c r="N396" s="1" t="s">
        <v>20</v>
      </c>
      <c r="O396" s="1" t="s">
        <v>33</v>
      </c>
      <c r="P396" s="1" t="s">
        <v>304</v>
      </c>
      <c r="Q396" s="2" t="s">
        <v>45</v>
      </c>
      <c r="R396" s="8">
        <f>IF(P396&gt;1,(Q396/P396)*100,0)</f>
        <v>0</v>
      </c>
    </row>
    <row r="397" spans="1:18" x14ac:dyDescent="0.25">
      <c r="A397" s="1" t="s">
        <v>353</v>
      </c>
      <c r="B397" s="7">
        <f>2023-YEAR(A397)</f>
        <v>21</v>
      </c>
      <c r="C397" s="1" t="s">
        <v>12</v>
      </c>
      <c r="D397" s="1" t="s">
        <v>13</v>
      </c>
      <c r="E397" s="1" t="s">
        <v>936</v>
      </c>
      <c r="F397" s="1" t="s">
        <v>41</v>
      </c>
      <c r="G397" s="7" t="str">
        <f>CONCATENATE(E397,",",F397,",","BRASIL")</f>
        <v>SANTO ANTONIO DE PADUA,RJ,BRASIL</v>
      </c>
      <c r="H397" s="1"/>
      <c r="I397" s="5" t="s">
        <v>2161</v>
      </c>
      <c r="J397" s="1" t="s">
        <v>344</v>
      </c>
      <c r="K397" s="1" t="s">
        <v>30</v>
      </c>
      <c r="L397" s="1" t="s">
        <v>31</v>
      </c>
      <c r="M397" s="1" t="s">
        <v>19</v>
      </c>
      <c r="N397" s="1" t="s">
        <v>20</v>
      </c>
      <c r="O397" s="1" t="s">
        <v>21</v>
      </c>
      <c r="P397" s="1" t="s">
        <v>345</v>
      </c>
      <c r="Q397" s="2" t="s">
        <v>45</v>
      </c>
      <c r="R397" s="8">
        <f>IF(P397&gt;1,(Q397/P397)*100,0)</f>
        <v>0</v>
      </c>
    </row>
    <row r="398" spans="1:18" x14ac:dyDescent="0.25">
      <c r="A398" s="1" t="s">
        <v>937</v>
      </c>
      <c r="B398" s="7">
        <f>2023-YEAR(A398)</f>
        <v>25</v>
      </c>
      <c r="C398" s="1" t="s">
        <v>12</v>
      </c>
      <c r="D398" s="1" t="s">
        <v>25</v>
      </c>
      <c r="E398" s="1" t="s">
        <v>883</v>
      </c>
      <c r="F398" s="1" t="s">
        <v>149</v>
      </c>
      <c r="G398" s="7" t="str">
        <f>CONCATENATE(E398,",",F398,",","BRASIL")</f>
        <v>MAFRA,SC,BRASIL</v>
      </c>
      <c r="H398" s="1"/>
      <c r="I398" s="5" t="s">
        <v>54</v>
      </c>
      <c r="J398" s="1" t="s">
        <v>94</v>
      </c>
      <c r="K398" s="1" t="s">
        <v>38</v>
      </c>
      <c r="L398" s="1" t="s">
        <v>68</v>
      </c>
      <c r="M398" s="1" t="s">
        <v>19</v>
      </c>
      <c r="N398" s="1" t="s">
        <v>32</v>
      </c>
      <c r="O398" s="1" t="s">
        <v>33</v>
      </c>
      <c r="P398" s="1" t="s">
        <v>304</v>
      </c>
      <c r="Q398" s="2" t="s">
        <v>938</v>
      </c>
      <c r="R398" s="8">
        <f>IF(P398&gt;1,(Q398/P398)*100,0)</f>
        <v>91.21621621621621</v>
      </c>
    </row>
    <row r="399" spans="1:18" x14ac:dyDescent="0.25">
      <c r="A399" s="1" t="s">
        <v>336</v>
      </c>
      <c r="B399" s="7">
        <f>2023-YEAR(A399)</f>
        <v>22</v>
      </c>
      <c r="C399" s="1" t="s">
        <v>12</v>
      </c>
      <c r="D399" s="1" t="s">
        <v>13</v>
      </c>
      <c r="E399" s="1" t="s">
        <v>28</v>
      </c>
      <c r="F399" s="1" t="s">
        <v>15</v>
      </c>
      <c r="G399" s="7" t="str">
        <f>CONCATENATE(E399,",",F399,",","BRASIL")</f>
        <v>CURITIBA,PR,BRASIL</v>
      </c>
      <c r="H399" s="1"/>
      <c r="I399" s="5" t="s">
        <v>2162</v>
      </c>
      <c r="J399" s="1" t="s">
        <v>42</v>
      </c>
      <c r="K399" s="1" t="s">
        <v>83</v>
      </c>
      <c r="L399" s="1" t="s">
        <v>68</v>
      </c>
      <c r="M399" s="1" t="s">
        <v>19</v>
      </c>
      <c r="N399" s="1" t="s">
        <v>32</v>
      </c>
      <c r="O399" s="1" t="s">
        <v>21</v>
      </c>
      <c r="P399" s="1" t="s">
        <v>44</v>
      </c>
      <c r="Q399" s="2" t="s">
        <v>111</v>
      </c>
      <c r="R399" s="8">
        <f>IF(P399&gt;1,(Q399/P399)*100,0)</f>
        <v>22.304620650313748</v>
      </c>
    </row>
    <row r="400" spans="1:18" x14ac:dyDescent="0.25">
      <c r="A400" s="1" t="s">
        <v>939</v>
      </c>
      <c r="B400" s="7">
        <f>2023-YEAR(A400)</f>
        <v>25</v>
      </c>
      <c r="C400" s="1" t="s">
        <v>12</v>
      </c>
      <c r="D400" s="1" t="s">
        <v>25</v>
      </c>
      <c r="E400" s="1" t="s">
        <v>54</v>
      </c>
      <c r="F400" s="1" t="s">
        <v>15</v>
      </c>
      <c r="G400" s="7" t="str">
        <f>CONCATENATE(E400,",",F400,",","BRASIL")</f>
        <v>UNIÃO DA VITÓRIA,PR,BRASIL</v>
      </c>
      <c r="H400" s="1"/>
      <c r="I400" s="5" t="s">
        <v>2162</v>
      </c>
      <c r="J400" s="1" t="s">
        <v>29</v>
      </c>
      <c r="K400" s="1" t="s">
        <v>30</v>
      </c>
      <c r="L400" s="1" t="s">
        <v>31</v>
      </c>
      <c r="M400" s="1" t="s">
        <v>19</v>
      </c>
      <c r="N400" s="1" t="s">
        <v>20</v>
      </c>
      <c r="O400" s="1" t="s">
        <v>33</v>
      </c>
      <c r="P400" s="1" t="s">
        <v>34</v>
      </c>
      <c r="Q400" s="2" t="s">
        <v>45</v>
      </c>
      <c r="R400" s="8">
        <f>IF(P400&gt;1,(Q400/P400)*100,0)</f>
        <v>0</v>
      </c>
    </row>
    <row r="401" spans="1:18" x14ac:dyDescent="0.25">
      <c r="A401" s="1" t="s">
        <v>941</v>
      </c>
      <c r="B401" s="7">
        <f>2023-YEAR(A401)</f>
        <v>26</v>
      </c>
      <c r="C401" s="1" t="s">
        <v>36</v>
      </c>
      <c r="D401" s="1" t="s">
        <v>25</v>
      </c>
      <c r="E401" s="1" t="s">
        <v>66</v>
      </c>
      <c r="F401" s="1" t="s">
        <v>15</v>
      </c>
      <c r="G401" s="7" t="str">
        <f>CONCATENATE(E401,",",F401,",","BRASIL")</f>
        <v>APUCARANA,PR,BRASIL</v>
      </c>
      <c r="H401" s="1"/>
      <c r="I401" s="5" t="s">
        <v>66</v>
      </c>
      <c r="J401" s="1" t="s">
        <v>82</v>
      </c>
      <c r="K401" s="1" t="s">
        <v>83</v>
      </c>
      <c r="L401" s="1" t="s">
        <v>68</v>
      </c>
      <c r="M401" s="1" t="s">
        <v>19</v>
      </c>
      <c r="N401" s="1" t="s">
        <v>32</v>
      </c>
      <c r="O401" s="1" t="s">
        <v>33</v>
      </c>
      <c r="P401" s="1">
        <v>3200</v>
      </c>
      <c r="Q401" s="2" t="s">
        <v>45</v>
      </c>
      <c r="R401" s="8">
        <f>IF(P401&gt;1,(Q401/P401)*100,0)</f>
        <v>0</v>
      </c>
    </row>
    <row r="402" spans="1:18" x14ac:dyDescent="0.25">
      <c r="A402" s="1" t="s">
        <v>942</v>
      </c>
      <c r="B402" s="7">
        <f>2023-YEAR(A402)</f>
        <v>25</v>
      </c>
      <c r="C402" s="1" t="s">
        <v>12</v>
      </c>
      <c r="D402" s="1" t="s">
        <v>65</v>
      </c>
      <c r="E402" s="1" t="s">
        <v>28</v>
      </c>
      <c r="F402" s="1" t="s">
        <v>15</v>
      </c>
      <c r="G402" s="7" t="str">
        <f>CONCATENATE(E402,",",F402,",","BRASIL")</f>
        <v>CURITIBA,PR,BRASIL</v>
      </c>
      <c r="H402" s="1"/>
      <c r="I402" s="5" t="s">
        <v>2162</v>
      </c>
      <c r="J402" s="1" t="s">
        <v>333</v>
      </c>
      <c r="K402" s="1" t="s">
        <v>202</v>
      </c>
      <c r="L402" s="1" t="s">
        <v>43</v>
      </c>
      <c r="M402" s="1" t="s">
        <v>19</v>
      </c>
      <c r="N402" s="1" t="s">
        <v>20</v>
      </c>
      <c r="O402" s="1" t="s">
        <v>33</v>
      </c>
      <c r="P402" s="1" t="s">
        <v>335</v>
      </c>
      <c r="Q402" s="2" t="s">
        <v>229</v>
      </c>
      <c r="R402" s="8">
        <f>IF(P402&gt;1,(Q402/P402)*100,0)</f>
        <v>12.406015037593985</v>
      </c>
    </row>
    <row r="403" spans="1:18" x14ac:dyDescent="0.25">
      <c r="A403" s="1" t="s">
        <v>943</v>
      </c>
      <c r="B403" s="7">
        <f>2023-YEAR(A403)</f>
        <v>25</v>
      </c>
      <c r="C403" s="1" t="s">
        <v>12</v>
      </c>
      <c r="D403" s="1" t="s">
        <v>25</v>
      </c>
      <c r="E403" s="1" t="s">
        <v>47</v>
      </c>
      <c r="F403" s="1" t="s">
        <v>15</v>
      </c>
      <c r="G403" s="7" t="str">
        <f>CONCATENATE(E403,",",F403,",","BRASIL")</f>
        <v>PARANAGUÁ,PR,BRASIL</v>
      </c>
      <c r="H403" s="1"/>
      <c r="I403" s="5" t="s">
        <v>47</v>
      </c>
      <c r="J403" s="1" t="s">
        <v>290</v>
      </c>
      <c r="K403" s="1" t="s">
        <v>38</v>
      </c>
      <c r="L403" s="1" t="s">
        <v>68</v>
      </c>
      <c r="M403" s="1" t="s">
        <v>19</v>
      </c>
      <c r="N403" s="1" t="s">
        <v>20</v>
      </c>
      <c r="O403" s="1" t="s">
        <v>33</v>
      </c>
      <c r="P403" s="1" t="s">
        <v>27</v>
      </c>
      <c r="Q403" s="2" t="s">
        <v>944</v>
      </c>
      <c r="R403" s="8">
        <f>IF(P403&gt;1,(Q403/P403)*100,0)</f>
        <v>70</v>
      </c>
    </row>
    <row r="404" spans="1:18" x14ac:dyDescent="0.25">
      <c r="A404" s="1" t="s">
        <v>945</v>
      </c>
      <c r="B404" s="7">
        <f>2023-YEAR(A404)</f>
        <v>20</v>
      </c>
      <c r="C404" s="1" t="s">
        <v>36</v>
      </c>
      <c r="D404" s="1" t="s">
        <v>25</v>
      </c>
      <c r="E404" s="1" t="s">
        <v>148</v>
      </c>
      <c r="F404" s="1" t="s">
        <v>149</v>
      </c>
      <c r="G404" s="7" t="str">
        <f>CONCATENATE(E404,",",F404,",","BRASIL")</f>
        <v>PORTO UNIAO,SC,BRASIL</v>
      </c>
      <c r="H404" s="1"/>
      <c r="I404" s="5" t="s">
        <v>54</v>
      </c>
      <c r="J404" s="1" t="s">
        <v>90</v>
      </c>
      <c r="K404" s="1" t="s">
        <v>30</v>
      </c>
      <c r="L404" s="1" t="s">
        <v>68</v>
      </c>
      <c r="M404" s="1" t="s">
        <v>19</v>
      </c>
      <c r="N404" s="1" t="s">
        <v>20</v>
      </c>
      <c r="O404" s="1" t="s">
        <v>33</v>
      </c>
      <c r="P404" s="1" t="s">
        <v>91</v>
      </c>
      <c r="Q404" s="2" t="s">
        <v>45</v>
      </c>
      <c r="R404" s="8">
        <f>IF(P404&gt;1,(Q404/P404)*100,0)</f>
        <v>0</v>
      </c>
    </row>
    <row r="405" spans="1:18" x14ac:dyDescent="0.25">
      <c r="A405" s="1" t="s">
        <v>946</v>
      </c>
      <c r="B405" s="7">
        <f>2023-YEAR(A405)</f>
        <v>21</v>
      </c>
      <c r="C405" s="1" t="s">
        <v>12</v>
      </c>
      <c r="D405" s="1" t="s">
        <v>25</v>
      </c>
      <c r="E405" s="1" t="s">
        <v>54</v>
      </c>
      <c r="F405" s="1" t="s">
        <v>15</v>
      </c>
      <c r="G405" s="7" t="str">
        <f>CONCATENATE(E405,",",F405,",","BRASIL")</f>
        <v>UNIÃO DA VITÓRIA,PR,BRASIL</v>
      </c>
      <c r="H405" s="1"/>
      <c r="I405" s="5" t="s">
        <v>54</v>
      </c>
      <c r="J405" s="1" t="s">
        <v>467</v>
      </c>
      <c r="K405" s="1" t="s">
        <v>30</v>
      </c>
      <c r="L405" s="1" t="s">
        <v>68</v>
      </c>
      <c r="M405" s="1" t="s">
        <v>19</v>
      </c>
      <c r="N405" s="1" t="s">
        <v>20</v>
      </c>
      <c r="O405" s="1" t="s">
        <v>21</v>
      </c>
      <c r="P405" s="1" t="s">
        <v>356</v>
      </c>
      <c r="Q405" s="2" t="s">
        <v>45</v>
      </c>
      <c r="R405" s="8">
        <f>IF(P405&gt;1,(Q405/P405)*100,0)</f>
        <v>0</v>
      </c>
    </row>
    <row r="406" spans="1:18" x14ac:dyDescent="0.25">
      <c r="A406" s="1" t="s">
        <v>947</v>
      </c>
      <c r="B406" s="7">
        <f>2023-YEAR(A406)</f>
        <v>22</v>
      </c>
      <c r="C406" s="1" t="s">
        <v>12</v>
      </c>
      <c r="D406" s="1" t="s">
        <v>25</v>
      </c>
      <c r="E406" s="1" t="s">
        <v>47</v>
      </c>
      <c r="F406" s="1" t="s">
        <v>15</v>
      </c>
      <c r="G406" s="7" t="str">
        <f>CONCATENATE(E406,",",F406,",","BRASIL")</f>
        <v>PARANAGUÁ,PR,BRASIL</v>
      </c>
      <c r="H406" s="1"/>
      <c r="I406" s="5" t="s">
        <v>47</v>
      </c>
      <c r="J406" s="1" t="s">
        <v>170</v>
      </c>
      <c r="K406" s="1" t="s">
        <v>83</v>
      </c>
      <c r="L406" s="1" t="s">
        <v>18</v>
      </c>
      <c r="M406" s="1" t="s">
        <v>19</v>
      </c>
      <c r="N406" s="1" t="s">
        <v>20</v>
      </c>
      <c r="O406" s="1" t="s">
        <v>33</v>
      </c>
      <c r="P406" s="1" t="s">
        <v>948</v>
      </c>
      <c r="Q406" s="2" t="s">
        <v>159</v>
      </c>
      <c r="R406" s="8">
        <f>IF(P406&gt;1,(Q406/P406)*100,0)</f>
        <v>18.714555765595463</v>
      </c>
    </row>
    <row r="407" spans="1:18" x14ac:dyDescent="0.25">
      <c r="A407" s="1" t="s">
        <v>949</v>
      </c>
      <c r="B407" s="7">
        <f>2023-YEAR(A407)</f>
        <v>35</v>
      </c>
      <c r="C407" s="1" t="s">
        <v>12</v>
      </c>
      <c r="D407" s="1" t="s">
        <v>25</v>
      </c>
      <c r="E407" s="1" t="s">
        <v>51</v>
      </c>
      <c r="F407" s="1" t="s">
        <v>15</v>
      </c>
      <c r="G407" s="7" t="str">
        <f>CONCATENATE(E407,",",F407,",","BRASIL")</f>
        <v>PARANAVAÍ,PR,BRASIL</v>
      </c>
      <c r="H407" s="1"/>
      <c r="I407" s="5" t="s">
        <v>2163</v>
      </c>
      <c r="J407" s="1" t="s">
        <v>103</v>
      </c>
      <c r="K407" s="1" t="s">
        <v>38</v>
      </c>
      <c r="L407" s="1" t="s">
        <v>68</v>
      </c>
      <c r="M407" s="1" t="s">
        <v>19</v>
      </c>
      <c r="N407" s="1" t="s">
        <v>20</v>
      </c>
      <c r="O407" s="1" t="s">
        <v>33</v>
      </c>
      <c r="P407" s="1" t="s">
        <v>161</v>
      </c>
      <c r="Q407" s="2" t="s">
        <v>950</v>
      </c>
      <c r="R407" s="8">
        <f>IF(P407&gt;1,(Q407/P407)*100,0)</f>
        <v>58.333333333333336</v>
      </c>
    </row>
    <row r="408" spans="1:18" x14ac:dyDescent="0.25">
      <c r="A408" s="1" t="s">
        <v>951</v>
      </c>
      <c r="B408" s="7">
        <f>2023-YEAR(A408)</f>
        <v>20</v>
      </c>
      <c r="C408" s="1" t="s">
        <v>12</v>
      </c>
      <c r="D408" s="1" t="s">
        <v>25</v>
      </c>
      <c r="E408" s="1" t="s">
        <v>47</v>
      </c>
      <c r="F408" s="1" t="s">
        <v>15</v>
      </c>
      <c r="G408" s="7" t="str">
        <f>CONCATENATE(E408,",",F408,",","BRASIL")</f>
        <v>PARANAGUÁ,PR,BRASIL</v>
      </c>
      <c r="H408" s="1"/>
      <c r="I408" s="5" t="s">
        <v>86</v>
      </c>
      <c r="J408" s="1" t="s">
        <v>135</v>
      </c>
      <c r="K408" s="1" t="s">
        <v>30</v>
      </c>
      <c r="L408" s="1" t="s">
        <v>68</v>
      </c>
      <c r="M408" s="1" t="s">
        <v>19</v>
      </c>
      <c r="N408" s="1" t="s">
        <v>20</v>
      </c>
      <c r="O408" s="1" t="s">
        <v>33</v>
      </c>
      <c r="P408" s="1" t="s">
        <v>177</v>
      </c>
      <c r="Q408" s="2" t="s">
        <v>45</v>
      </c>
      <c r="R408" s="8">
        <f>IF(P408&gt;1,(Q408/P408)*100,0)</f>
        <v>0</v>
      </c>
    </row>
    <row r="409" spans="1:18" x14ac:dyDescent="0.25">
      <c r="A409" s="1" t="s">
        <v>952</v>
      </c>
      <c r="B409" s="7">
        <f>2023-YEAR(A409)</f>
        <v>20</v>
      </c>
      <c r="C409" s="1" t="s">
        <v>36</v>
      </c>
      <c r="D409" s="1" t="s">
        <v>25</v>
      </c>
      <c r="E409" s="1" t="s">
        <v>504</v>
      </c>
      <c r="F409" s="1" t="s">
        <v>15</v>
      </c>
      <c r="G409" s="7" t="str">
        <f>CONCATENATE(E409,",",F409,",","BRASIL")</f>
        <v>SAO MATEUS DO SUL,PR,BRASIL</v>
      </c>
      <c r="H409" s="1"/>
      <c r="I409" s="5" t="s">
        <v>54</v>
      </c>
      <c r="J409" s="1" t="s">
        <v>55</v>
      </c>
      <c r="K409" s="1" t="s">
        <v>30</v>
      </c>
      <c r="L409" s="1" t="s">
        <v>31</v>
      </c>
      <c r="M409" s="1" t="s">
        <v>19</v>
      </c>
      <c r="N409" s="1" t="s">
        <v>32</v>
      </c>
      <c r="O409" s="1" t="s">
        <v>33</v>
      </c>
      <c r="P409" s="1" t="s">
        <v>56</v>
      </c>
      <c r="Q409" s="2" t="s">
        <v>45</v>
      </c>
      <c r="R409" s="8">
        <f>IF(P409&gt;1,(Q409/P409)*100,0)</f>
        <v>0</v>
      </c>
    </row>
    <row r="410" spans="1:18" x14ac:dyDescent="0.25">
      <c r="A410" s="1" t="s">
        <v>954</v>
      </c>
      <c r="B410" s="7">
        <f>2023-YEAR(A410)</f>
        <v>23</v>
      </c>
      <c r="C410" s="1" t="s">
        <v>12</v>
      </c>
      <c r="D410" s="1" t="s">
        <v>13</v>
      </c>
      <c r="E410" s="1" t="s">
        <v>51</v>
      </c>
      <c r="F410" s="1" t="s">
        <v>15</v>
      </c>
      <c r="G410" s="7" t="str">
        <f>CONCATENATE(E410,",",F410,",","BRASIL")</f>
        <v>PARANAVAÍ,PR,BRASIL</v>
      </c>
      <c r="H410" s="1"/>
      <c r="I410" s="5" t="s">
        <v>2163</v>
      </c>
      <c r="J410" s="1" t="s">
        <v>103</v>
      </c>
      <c r="K410" s="1" t="s">
        <v>83</v>
      </c>
      <c r="L410" s="1" t="s">
        <v>68</v>
      </c>
      <c r="M410" s="1" t="s">
        <v>19</v>
      </c>
      <c r="N410" s="1" t="s">
        <v>32</v>
      </c>
      <c r="O410" s="1" t="s">
        <v>21</v>
      </c>
      <c r="P410" s="1" t="s">
        <v>161</v>
      </c>
      <c r="Q410" s="2" t="s">
        <v>101</v>
      </c>
      <c r="R410" s="8">
        <f>IF(P410&gt;1,(Q410/P410)*100,0)</f>
        <v>14.583333333333334</v>
      </c>
    </row>
    <row r="411" spans="1:18" x14ac:dyDescent="0.25">
      <c r="A411" s="1" t="s">
        <v>955</v>
      </c>
      <c r="B411" s="7">
        <f>2023-YEAR(A411)</f>
        <v>27</v>
      </c>
      <c r="C411" s="1" t="s">
        <v>36</v>
      </c>
      <c r="D411" s="1" t="s">
        <v>25</v>
      </c>
      <c r="E411" s="1" t="s">
        <v>479</v>
      </c>
      <c r="F411" s="1" t="s">
        <v>15</v>
      </c>
      <c r="G411" s="7" t="str">
        <f>CONCATENATE(E411,",",F411,",","BRASIL")</f>
        <v>MARINGA,PR,BRASIL</v>
      </c>
      <c r="H411" s="1"/>
      <c r="I411" s="5" t="s">
        <v>2163</v>
      </c>
      <c r="J411" s="1" t="s">
        <v>185</v>
      </c>
      <c r="K411" s="1" t="s">
        <v>83</v>
      </c>
      <c r="L411" s="1" t="s">
        <v>68</v>
      </c>
      <c r="M411" s="1" t="s">
        <v>19</v>
      </c>
      <c r="N411" s="1" t="s">
        <v>20</v>
      </c>
      <c r="O411" s="1" t="s">
        <v>21</v>
      </c>
      <c r="P411" s="1" t="s">
        <v>492</v>
      </c>
      <c r="Q411" s="2" t="s">
        <v>159</v>
      </c>
      <c r="R411" s="8">
        <f>IF(P411&gt;1,(Q411/P411)*100,0)</f>
        <v>23.404255319148938</v>
      </c>
    </row>
    <row r="412" spans="1:18" x14ac:dyDescent="0.25">
      <c r="A412" s="1" t="s">
        <v>956</v>
      </c>
      <c r="B412" s="7">
        <f>2023-YEAR(A412)</f>
        <v>43</v>
      </c>
      <c r="C412" s="1" t="s">
        <v>36</v>
      </c>
      <c r="D412" s="1" t="s">
        <v>25</v>
      </c>
      <c r="E412" s="1" t="s">
        <v>172</v>
      </c>
      <c r="F412" s="1" t="s">
        <v>15</v>
      </c>
      <c r="G412" s="7" t="str">
        <f>CONCATENATE(E412,",",F412,",","BRASIL")</f>
        <v>COLOMBO,PR,BRASIL</v>
      </c>
      <c r="H412" s="1"/>
      <c r="I412" s="5" t="s">
        <v>2162</v>
      </c>
      <c r="J412" s="1" t="s">
        <v>42</v>
      </c>
      <c r="K412" s="1" t="s">
        <v>17</v>
      </c>
      <c r="L412" s="1" t="s">
        <v>43</v>
      </c>
      <c r="M412" s="1" t="s">
        <v>19</v>
      </c>
      <c r="N412" s="1" t="s">
        <v>32</v>
      </c>
      <c r="O412" s="1" t="s">
        <v>123</v>
      </c>
      <c r="P412" s="1" t="s">
        <v>44</v>
      </c>
      <c r="Q412" s="2" t="s">
        <v>45</v>
      </c>
      <c r="R412" s="8">
        <f>IF(P412&gt;1,(Q412/P412)*100,0)</f>
        <v>0</v>
      </c>
    </row>
    <row r="413" spans="1:18" x14ac:dyDescent="0.25">
      <c r="A413" s="1" t="s">
        <v>957</v>
      </c>
      <c r="B413" s="7">
        <f>2023-YEAR(A413)</f>
        <v>21</v>
      </c>
      <c r="C413" s="1" t="s">
        <v>36</v>
      </c>
      <c r="D413" s="1" t="s">
        <v>958</v>
      </c>
      <c r="E413" s="1" t="s">
        <v>28</v>
      </c>
      <c r="F413" s="1" t="s">
        <v>15</v>
      </c>
      <c r="G413" s="7" t="str">
        <f>CONCATENATE(E413,",",F413,",","BRASIL")</f>
        <v>CURITIBA,PR,BRASIL</v>
      </c>
      <c r="H413" s="1"/>
      <c r="I413" s="5" t="s">
        <v>2162</v>
      </c>
      <c r="J413" s="1" t="s">
        <v>959</v>
      </c>
      <c r="K413" s="1" t="s">
        <v>30</v>
      </c>
      <c r="L413" s="1" t="s">
        <v>43</v>
      </c>
      <c r="M413" s="1" t="s">
        <v>19</v>
      </c>
      <c r="N413" s="1" t="s">
        <v>20</v>
      </c>
      <c r="O413" s="1" t="s">
        <v>33</v>
      </c>
      <c r="P413" s="1" t="s">
        <v>960</v>
      </c>
      <c r="Q413" s="2" t="s">
        <v>45</v>
      </c>
      <c r="R413" s="8">
        <f>IF(P413&gt;1,(Q413/P413)*100,0)</f>
        <v>0</v>
      </c>
    </row>
    <row r="414" spans="1:18" x14ac:dyDescent="0.25">
      <c r="A414" s="1" t="s">
        <v>962</v>
      </c>
      <c r="B414" s="7">
        <f>2023-YEAR(A414)</f>
        <v>29</v>
      </c>
      <c r="C414" s="1" t="s">
        <v>36</v>
      </c>
      <c r="D414" s="1" t="s">
        <v>127</v>
      </c>
      <c r="E414" s="1" t="s">
        <v>47</v>
      </c>
      <c r="F414" s="1" t="s">
        <v>15</v>
      </c>
      <c r="G414" s="7" t="str">
        <f>CONCATENATE(E414,",",F414,",","BRASIL")</f>
        <v>PARANAGUÁ,PR,BRASIL</v>
      </c>
      <c r="H414" s="1"/>
      <c r="I414" s="5" t="s">
        <v>47</v>
      </c>
      <c r="J414" s="1" t="s">
        <v>963</v>
      </c>
      <c r="K414" s="1" t="s">
        <v>38</v>
      </c>
      <c r="L414" s="1" t="s">
        <v>68</v>
      </c>
      <c r="M414" s="1" t="s">
        <v>19</v>
      </c>
      <c r="N414" s="1" t="s">
        <v>32</v>
      </c>
      <c r="O414" s="1" t="s">
        <v>33</v>
      </c>
      <c r="P414" s="1" t="s">
        <v>964</v>
      </c>
      <c r="Q414" s="2" t="s">
        <v>965</v>
      </c>
      <c r="R414" s="8">
        <f>IF(P414&gt;1,(Q414/P414)*100,0)</f>
        <v>87.128712871287135</v>
      </c>
    </row>
    <row r="415" spans="1:18" x14ac:dyDescent="0.25">
      <c r="A415" s="1" t="s">
        <v>966</v>
      </c>
      <c r="B415" s="7">
        <f>2023-YEAR(A415)</f>
        <v>23</v>
      </c>
      <c r="C415" s="1" t="s">
        <v>12</v>
      </c>
      <c r="D415" s="1" t="s">
        <v>25</v>
      </c>
      <c r="E415" s="1" t="s">
        <v>47</v>
      </c>
      <c r="F415" s="1" t="s">
        <v>15</v>
      </c>
      <c r="G415" s="7" t="str">
        <f>CONCATENATE(E415,",",F415,",","BRASIL")</f>
        <v>PARANAGUÁ,PR,BRASIL</v>
      </c>
      <c r="H415" s="1"/>
      <c r="I415" s="5" t="s">
        <v>47</v>
      </c>
      <c r="J415" s="1" t="s">
        <v>113</v>
      </c>
      <c r="K415" s="1" t="s">
        <v>30</v>
      </c>
      <c r="L415" s="1" t="s">
        <v>68</v>
      </c>
      <c r="M415" s="1" t="s">
        <v>19</v>
      </c>
      <c r="N415" s="1" t="s">
        <v>20</v>
      </c>
      <c r="O415" s="1" t="s">
        <v>33</v>
      </c>
      <c r="P415" s="1" t="s">
        <v>114</v>
      </c>
      <c r="Q415" s="2" t="s">
        <v>45</v>
      </c>
      <c r="R415" s="8">
        <f>IF(P415&gt;1,(Q415/P415)*100,0)</f>
        <v>0</v>
      </c>
    </row>
    <row r="416" spans="1:18" x14ac:dyDescent="0.25">
      <c r="A416" s="1" t="s">
        <v>967</v>
      </c>
      <c r="B416" s="7">
        <f>2023-YEAR(A416)</f>
        <v>29</v>
      </c>
      <c r="C416" s="1" t="s">
        <v>36</v>
      </c>
      <c r="D416" s="1" t="s">
        <v>25</v>
      </c>
      <c r="E416" s="1" t="s">
        <v>86</v>
      </c>
      <c r="F416" s="1" t="s">
        <v>15</v>
      </c>
      <c r="G416" s="7" t="str">
        <f>CONCATENATE(E416,",",F416,",","BRASIL")</f>
        <v>CAMPO MOURÃO,PR,BRASIL</v>
      </c>
      <c r="H416" s="1"/>
      <c r="I416" s="5" t="s">
        <v>86</v>
      </c>
      <c r="J416" s="1" t="s">
        <v>838</v>
      </c>
      <c r="K416" s="1" t="s">
        <v>30</v>
      </c>
      <c r="L416" s="1" t="s">
        <v>68</v>
      </c>
      <c r="M416" s="1" t="s">
        <v>19</v>
      </c>
      <c r="N416" s="1" t="s">
        <v>20</v>
      </c>
      <c r="O416" s="1" t="s">
        <v>33</v>
      </c>
      <c r="P416" s="1" t="s">
        <v>968</v>
      </c>
      <c r="Q416" s="2" t="s">
        <v>969</v>
      </c>
      <c r="R416" s="8">
        <f>IF(P416&gt;1,(Q416/P416)*100,0)</f>
        <v>7.9229122055674521</v>
      </c>
    </row>
    <row r="417" spans="1:18" x14ac:dyDescent="0.25">
      <c r="A417" s="1" t="s">
        <v>970</v>
      </c>
      <c r="B417" s="7">
        <f>2023-YEAR(A417)</f>
        <v>26</v>
      </c>
      <c r="C417" s="1" t="s">
        <v>36</v>
      </c>
      <c r="D417" s="1" t="s">
        <v>25</v>
      </c>
      <c r="E417" s="1" t="s">
        <v>47</v>
      </c>
      <c r="F417" s="1" t="s">
        <v>15</v>
      </c>
      <c r="G417" s="7" t="str">
        <f>CONCATENATE(E417,",",F417,",","BRASIL")</f>
        <v>PARANAGUÁ,PR,BRASIL</v>
      </c>
      <c r="H417" s="1"/>
      <c r="I417" s="5" t="s">
        <v>47</v>
      </c>
      <c r="J417" s="1" t="s">
        <v>48</v>
      </c>
      <c r="K417" s="1" t="s">
        <v>83</v>
      </c>
      <c r="L417" s="1" t="s">
        <v>31</v>
      </c>
      <c r="M417" s="1" t="s">
        <v>19</v>
      </c>
      <c r="N417" s="1" t="s">
        <v>20</v>
      </c>
      <c r="O417" s="1" t="s">
        <v>123</v>
      </c>
      <c r="P417" s="1" t="s">
        <v>49</v>
      </c>
      <c r="Q417" s="2" t="s">
        <v>349</v>
      </c>
      <c r="R417" s="8">
        <f>IF(P417&gt;1,(Q417/P417)*100,0)</f>
        <v>29.126213592233007</v>
      </c>
    </row>
    <row r="418" spans="1:18" x14ac:dyDescent="0.25">
      <c r="A418" s="1" t="s">
        <v>972</v>
      </c>
      <c r="B418" s="7">
        <f>2023-YEAR(A418)</f>
        <v>22</v>
      </c>
      <c r="C418" s="1" t="s">
        <v>36</v>
      </c>
      <c r="D418" s="1" t="s">
        <v>25</v>
      </c>
      <c r="E418" s="1" t="s">
        <v>973</v>
      </c>
      <c r="F418" s="1" t="s">
        <v>15</v>
      </c>
      <c r="G418" s="7" t="str">
        <f>CONCATENATE(E418,",",F418,",","BRASIL")</f>
        <v>MARILENA,PR,BRASIL</v>
      </c>
      <c r="H418" s="1"/>
      <c r="I418" s="5" t="s">
        <v>2163</v>
      </c>
      <c r="J418" s="1" t="s">
        <v>185</v>
      </c>
      <c r="K418" s="1" t="s">
        <v>38</v>
      </c>
      <c r="L418" s="1" t="s">
        <v>68</v>
      </c>
      <c r="M418" s="1" t="s">
        <v>19</v>
      </c>
      <c r="N418" s="1" t="s">
        <v>20</v>
      </c>
      <c r="O418" s="1" t="s">
        <v>21</v>
      </c>
      <c r="P418" s="1" t="s">
        <v>186</v>
      </c>
      <c r="Q418" s="2" t="s">
        <v>974</v>
      </c>
      <c r="R418" s="8">
        <f>IF(P418&gt;1,(Q418/P418)*100,0)</f>
        <v>67.391304347826093</v>
      </c>
    </row>
    <row r="419" spans="1:18" x14ac:dyDescent="0.25">
      <c r="A419" s="1" t="s">
        <v>975</v>
      </c>
      <c r="B419" s="7">
        <f>2023-YEAR(A419)</f>
        <v>24</v>
      </c>
      <c r="C419" s="1" t="s">
        <v>12</v>
      </c>
      <c r="D419" s="1" t="s">
        <v>25</v>
      </c>
      <c r="E419" s="1" t="s">
        <v>60</v>
      </c>
      <c r="F419" s="1" t="s">
        <v>15</v>
      </c>
      <c r="G419" s="7" t="str">
        <f>CONCATENATE(E419,",",F419,",","BRASIL")</f>
        <v>SAO JOSE DOS PINHAIS,PR,BRASIL</v>
      </c>
      <c r="H419" s="1"/>
      <c r="I419" s="5" t="s">
        <v>2164</v>
      </c>
      <c r="J419" s="1" t="s">
        <v>61</v>
      </c>
      <c r="K419" s="1" t="s">
        <v>30</v>
      </c>
      <c r="L419" s="1" t="s">
        <v>18</v>
      </c>
      <c r="M419" s="1" t="s">
        <v>19</v>
      </c>
      <c r="N419" s="1" t="s">
        <v>62</v>
      </c>
      <c r="O419" s="1" t="s">
        <v>33</v>
      </c>
      <c r="P419" s="1" t="s">
        <v>63</v>
      </c>
      <c r="Q419" s="2" t="s">
        <v>45</v>
      </c>
      <c r="R419" s="8">
        <f>IF(P419&gt;1,(Q419/P419)*100,0)</f>
        <v>0</v>
      </c>
    </row>
    <row r="420" spans="1:18" x14ac:dyDescent="0.25">
      <c r="A420" s="1" t="s">
        <v>976</v>
      </c>
      <c r="B420" s="7">
        <f>2023-YEAR(A420)</f>
        <v>27</v>
      </c>
      <c r="C420" s="1" t="s">
        <v>12</v>
      </c>
      <c r="D420" s="1" t="s">
        <v>13</v>
      </c>
      <c r="E420" s="1" t="s">
        <v>28</v>
      </c>
      <c r="F420" s="1" t="s">
        <v>15</v>
      </c>
      <c r="G420" s="7" t="str">
        <f>CONCATENATE(E420,",",F420,",","BRASIL")</f>
        <v>CURITIBA,PR,BRASIL</v>
      </c>
      <c r="H420" s="1"/>
      <c r="I420" s="5" t="s">
        <v>66</v>
      </c>
      <c r="J420" s="1" t="s">
        <v>439</v>
      </c>
      <c r="K420" s="1" t="s">
        <v>30</v>
      </c>
      <c r="L420" s="1" t="s">
        <v>18</v>
      </c>
      <c r="M420" s="1" t="s">
        <v>19</v>
      </c>
      <c r="N420" s="1" t="s">
        <v>20</v>
      </c>
      <c r="O420" s="1" t="s">
        <v>33</v>
      </c>
      <c r="P420" s="1" t="s">
        <v>440</v>
      </c>
      <c r="Q420" s="2" t="s">
        <v>387</v>
      </c>
      <c r="R420" s="8">
        <f>IF(P420&gt;1,(Q420/P420)*100,0)</f>
        <v>1.7186505410566519</v>
      </c>
    </row>
    <row r="421" spans="1:18" x14ac:dyDescent="0.25">
      <c r="A421" s="1" t="s">
        <v>977</v>
      </c>
      <c r="B421" s="7">
        <f>2023-YEAR(A421)</f>
        <v>23</v>
      </c>
      <c r="C421" s="1" t="s">
        <v>36</v>
      </c>
      <c r="D421" s="1" t="s">
        <v>13</v>
      </c>
      <c r="E421" s="1" t="s">
        <v>54</v>
      </c>
      <c r="F421" s="1" t="s">
        <v>15</v>
      </c>
      <c r="G421" s="7" t="str">
        <f>CONCATENATE(E421,",",F421,",","BRASIL")</f>
        <v>UNIÃO DA VITÓRIA,PR,BRASIL</v>
      </c>
      <c r="H421" s="1"/>
      <c r="I421" s="5" t="s">
        <v>54</v>
      </c>
      <c r="J421" s="1" t="s">
        <v>132</v>
      </c>
      <c r="K421" s="1" t="s">
        <v>17</v>
      </c>
      <c r="L421" s="1" t="s">
        <v>68</v>
      </c>
      <c r="M421" s="1" t="s">
        <v>19</v>
      </c>
      <c r="N421" s="1" t="s">
        <v>20</v>
      </c>
      <c r="O421" s="1" t="s">
        <v>21</v>
      </c>
      <c r="P421" s="1" t="s">
        <v>133</v>
      </c>
      <c r="Q421" s="2" t="s">
        <v>978</v>
      </c>
      <c r="R421" s="8">
        <f>IF(P421&gt;1,(Q421/P421)*100,0)</f>
        <v>37.229437229437231</v>
      </c>
    </row>
    <row r="422" spans="1:18" x14ac:dyDescent="0.25">
      <c r="A422" s="1" t="s">
        <v>979</v>
      </c>
      <c r="B422" s="7">
        <f>2023-YEAR(A422)</f>
        <v>21</v>
      </c>
      <c r="C422" s="1" t="s">
        <v>36</v>
      </c>
      <c r="D422" s="1" t="s">
        <v>13</v>
      </c>
      <c r="E422" s="1" t="s">
        <v>47</v>
      </c>
      <c r="F422" s="1" t="s">
        <v>15</v>
      </c>
      <c r="G422" s="7" t="str">
        <f>CONCATENATE(E422,",",F422,",","BRASIL")</f>
        <v>PARANAGUÁ,PR,BRASIL</v>
      </c>
      <c r="H422" s="1"/>
      <c r="I422" s="5" t="s">
        <v>47</v>
      </c>
      <c r="J422" s="1" t="s">
        <v>170</v>
      </c>
      <c r="K422" s="1" t="s">
        <v>30</v>
      </c>
      <c r="L422" s="1" t="s">
        <v>18</v>
      </c>
      <c r="M422" s="1" t="s">
        <v>19</v>
      </c>
      <c r="N422" s="1" t="s">
        <v>20</v>
      </c>
      <c r="O422" s="1" t="s">
        <v>33</v>
      </c>
      <c r="P422" s="1" t="s">
        <v>277</v>
      </c>
      <c r="Q422" s="2" t="s">
        <v>45</v>
      </c>
      <c r="R422" s="8">
        <f>IF(P422&gt;1,(Q422/P422)*100,0)</f>
        <v>0</v>
      </c>
    </row>
    <row r="423" spans="1:18" x14ac:dyDescent="0.25">
      <c r="A423" s="1" t="s">
        <v>415</v>
      </c>
      <c r="B423" s="7">
        <f>2023-YEAR(A423)</f>
        <v>23</v>
      </c>
      <c r="C423" s="1" t="s">
        <v>36</v>
      </c>
      <c r="D423" s="1" t="s">
        <v>65</v>
      </c>
      <c r="E423" s="1" t="s">
        <v>51</v>
      </c>
      <c r="F423" s="1" t="s">
        <v>15</v>
      </c>
      <c r="G423" s="7" t="str">
        <f>CONCATENATE(E423,",",F423,",","BRASIL")</f>
        <v>PARANAVAÍ,PR,BRASIL</v>
      </c>
      <c r="H423" s="1"/>
      <c r="I423" s="5" t="s">
        <v>2163</v>
      </c>
      <c r="J423" s="1" t="s">
        <v>250</v>
      </c>
      <c r="K423" s="1" t="s">
        <v>30</v>
      </c>
      <c r="L423" s="1" t="s">
        <v>43</v>
      </c>
      <c r="M423" s="1" t="s">
        <v>19</v>
      </c>
      <c r="N423" s="1" t="s">
        <v>20</v>
      </c>
      <c r="O423" s="1" t="s">
        <v>33</v>
      </c>
      <c r="P423" s="1" t="s">
        <v>136</v>
      </c>
      <c r="Q423" s="2" t="s">
        <v>735</v>
      </c>
      <c r="R423" s="8">
        <f>IF(P423&gt;1,(Q423/P423)*100,0)</f>
        <v>3.293413173652695</v>
      </c>
    </row>
    <row r="424" spans="1:18" x14ac:dyDescent="0.25">
      <c r="A424" s="1" t="s">
        <v>980</v>
      </c>
      <c r="B424" s="7">
        <f>2023-YEAR(A424)</f>
        <v>23</v>
      </c>
      <c r="C424" s="1" t="s">
        <v>12</v>
      </c>
      <c r="D424" s="1" t="s">
        <v>13</v>
      </c>
      <c r="E424" s="1" t="s">
        <v>66</v>
      </c>
      <c r="F424" s="1" t="s">
        <v>15</v>
      </c>
      <c r="G424" s="7" t="str">
        <f>CONCATENATE(E424,",",F424,",","BRASIL")</f>
        <v>APUCARANA,PR,BRASIL</v>
      </c>
      <c r="H424" s="1"/>
      <c r="I424" s="5" t="s">
        <v>66</v>
      </c>
      <c r="J424" s="1" t="s">
        <v>117</v>
      </c>
      <c r="K424" s="1" t="s">
        <v>30</v>
      </c>
      <c r="L424" s="1" t="s">
        <v>68</v>
      </c>
      <c r="M424" s="1" t="s">
        <v>19</v>
      </c>
      <c r="N424" s="1" t="s">
        <v>20</v>
      </c>
      <c r="O424" s="1" t="s">
        <v>21</v>
      </c>
      <c r="P424" s="1" t="s">
        <v>118</v>
      </c>
      <c r="Q424" s="2" t="s">
        <v>45</v>
      </c>
      <c r="R424" s="8">
        <f>IF(P424&gt;1,(Q424/P424)*100,0)</f>
        <v>0</v>
      </c>
    </row>
    <row r="425" spans="1:18" x14ac:dyDescent="0.25">
      <c r="A425" s="1" t="s">
        <v>981</v>
      </c>
      <c r="B425" s="7">
        <f>2023-YEAR(A425)</f>
        <v>29</v>
      </c>
      <c r="C425" s="1" t="s">
        <v>12</v>
      </c>
      <c r="D425" s="1" t="s">
        <v>25</v>
      </c>
      <c r="E425" s="1" t="s">
        <v>54</v>
      </c>
      <c r="F425" s="1" t="s">
        <v>15</v>
      </c>
      <c r="G425" s="7" t="str">
        <f>CONCATENATE(E425,",",F425,",","BRASIL")</f>
        <v>UNIÃO DA VITÓRIA,PR,BRASIL</v>
      </c>
      <c r="H425" s="1"/>
      <c r="I425" s="5" t="s">
        <v>54</v>
      </c>
      <c r="J425" s="1" t="s">
        <v>90</v>
      </c>
      <c r="K425" s="1" t="s">
        <v>30</v>
      </c>
      <c r="L425" s="1" t="s">
        <v>68</v>
      </c>
      <c r="M425" s="1" t="s">
        <v>19</v>
      </c>
      <c r="N425" s="1" t="s">
        <v>32</v>
      </c>
      <c r="O425" s="1" t="s">
        <v>33</v>
      </c>
      <c r="P425" s="1" t="s">
        <v>91</v>
      </c>
      <c r="Q425" s="2" t="s">
        <v>45</v>
      </c>
      <c r="R425" s="8">
        <f>IF(P425&gt;1,(Q425/P425)*100,0)</f>
        <v>0</v>
      </c>
    </row>
    <row r="426" spans="1:18" x14ac:dyDescent="0.25">
      <c r="A426" s="1" t="s">
        <v>982</v>
      </c>
      <c r="B426" s="7">
        <f>2023-YEAR(A426)</f>
        <v>21</v>
      </c>
      <c r="C426" s="1" t="s">
        <v>36</v>
      </c>
      <c r="D426" s="1" t="s">
        <v>13</v>
      </c>
      <c r="E426" s="1" t="s">
        <v>983</v>
      </c>
      <c r="F426" s="1" t="s">
        <v>589</v>
      </c>
      <c r="G426" s="7" t="str">
        <f>CONCATENATE(E426,",",F426,",","BRASIL")</f>
        <v>SORRISO,MT,BRASIL</v>
      </c>
      <c r="H426" s="1"/>
      <c r="I426" s="5" t="s">
        <v>66</v>
      </c>
      <c r="J426" s="1" t="s">
        <v>117</v>
      </c>
      <c r="K426" s="1" t="s">
        <v>30</v>
      </c>
      <c r="L426" s="1" t="s">
        <v>68</v>
      </c>
      <c r="M426" s="1" t="s">
        <v>19</v>
      </c>
      <c r="N426" s="1" t="s">
        <v>20</v>
      </c>
      <c r="O426" s="1" t="s">
        <v>21</v>
      </c>
      <c r="P426" s="1" t="s">
        <v>118</v>
      </c>
      <c r="Q426" s="2" t="s">
        <v>45</v>
      </c>
      <c r="R426" s="8">
        <f>IF(P426&gt;1,(Q426/P426)*100,0)</f>
        <v>0</v>
      </c>
    </row>
    <row r="427" spans="1:18" x14ac:dyDescent="0.25">
      <c r="A427" s="1" t="s">
        <v>985</v>
      </c>
      <c r="B427" s="7">
        <f>2023-YEAR(A427)</f>
        <v>23</v>
      </c>
      <c r="C427" s="1" t="s">
        <v>12</v>
      </c>
      <c r="D427" s="1" t="s">
        <v>13</v>
      </c>
      <c r="E427" s="1" t="s">
        <v>116</v>
      </c>
      <c r="F427" s="1" t="s">
        <v>15</v>
      </c>
      <c r="G427" s="7" t="str">
        <f>CONCATENATE(E427,",",F427,",","BRASIL")</f>
        <v>ARAPONGAS,PR,BRASIL</v>
      </c>
      <c r="H427" s="1"/>
      <c r="I427" s="5" t="s">
        <v>66</v>
      </c>
      <c r="J427" s="1" t="s">
        <v>98</v>
      </c>
      <c r="K427" s="1" t="s">
        <v>30</v>
      </c>
      <c r="L427" s="1" t="s">
        <v>68</v>
      </c>
      <c r="M427" s="1" t="s">
        <v>19</v>
      </c>
      <c r="N427" s="1" t="s">
        <v>20</v>
      </c>
      <c r="O427" s="1" t="s">
        <v>33</v>
      </c>
      <c r="P427" s="1" t="s">
        <v>69</v>
      </c>
      <c r="Q427" s="2" t="s">
        <v>45</v>
      </c>
      <c r="R427" s="8">
        <f>IF(P427&gt;1,(Q427/P427)*100,0)</f>
        <v>0</v>
      </c>
    </row>
    <row r="428" spans="1:18" x14ac:dyDescent="0.25">
      <c r="A428" s="1" t="s">
        <v>986</v>
      </c>
      <c r="B428" s="7">
        <f>2023-YEAR(A428)</f>
        <v>28</v>
      </c>
      <c r="C428" s="1" t="s">
        <v>36</v>
      </c>
      <c r="D428" s="1" t="s">
        <v>25</v>
      </c>
      <c r="E428" s="1" t="s">
        <v>213</v>
      </c>
      <c r="F428" s="1" t="s">
        <v>15</v>
      </c>
      <c r="G428" s="7" t="str">
        <f>CONCATENATE(E428,",",F428,",","BRASIL")</f>
        <v>GOIOERE,PR,BRASIL</v>
      </c>
      <c r="H428" s="1"/>
      <c r="I428" s="5" t="s">
        <v>86</v>
      </c>
      <c r="J428" s="1" t="s">
        <v>987</v>
      </c>
      <c r="K428" s="1" t="s">
        <v>17</v>
      </c>
      <c r="L428" s="1" t="s">
        <v>68</v>
      </c>
      <c r="M428" s="1" t="s">
        <v>19</v>
      </c>
      <c r="N428" s="1" t="s">
        <v>20</v>
      </c>
      <c r="O428" s="1" t="s">
        <v>33</v>
      </c>
      <c r="P428" s="1" t="s">
        <v>136</v>
      </c>
      <c r="Q428" s="2" t="s">
        <v>988</v>
      </c>
      <c r="R428" s="8">
        <f>IF(P428&gt;1,(Q428/P428)*100,0)</f>
        <v>57.185628742514972</v>
      </c>
    </row>
    <row r="429" spans="1:18" x14ac:dyDescent="0.25">
      <c r="A429" s="1" t="s">
        <v>989</v>
      </c>
      <c r="B429" s="7">
        <f>2023-YEAR(A429)</f>
        <v>35</v>
      </c>
      <c r="C429" s="1" t="s">
        <v>12</v>
      </c>
      <c r="D429" s="1" t="s">
        <v>25</v>
      </c>
      <c r="E429" s="1" t="s">
        <v>28</v>
      </c>
      <c r="F429" s="1" t="s">
        <v>15</v>
      </c>
      <c r="G429" s="7" t="str">
        <f>CONCATENATE(E429,",",F429,",","BRASIL")</f>
        <v>CURITIBA,PR,BRASIL</v>
      </c>
      <c r="H429" s="1"/>
      <c r="I429" s="5" t="s">
        <v>2162</v>
      </c>
      <c r="J429" s="1" t="s">
        <v>37</v>
      </c>
      <c r="K429" s="1" t="s">
        <v>83</v>
      </c>
      <c r="L429" s="1" t="s">
        <v>31</v>
      </c>
      <c r="M429" s="1" t="s">
        <v>19</v>
      </c>
      <c r="N429" s="1" t="s">
        <v>20</v>
      </c>
      <c r="O429" s="1" t="s">
        <v>990</v>
      </c>
      <c r="P429" s="1" t="s">
        <v>702</v>
      </c>
      <c r="Q429" s="2" t="s">
        <v>45</v>
      </c>
      <c r="R429" s="8">
        <f>IF(P429&gt;1,(Q429/P429)*100,0)</f>
        <v>0</v>
      </c>
    </row>
    <row r="430" spans="1:18" x14ac:dyDescent="0.25">
      <c r="A430" s="1" t="s">
        <v>991</v>
      </c>
      <c r="B430" s="7">
        <f>2023-YEAR(A430)</f>
        <v>26</v>
      </c>
      <c r="C430" s="1" t="s">
        <v>36</v>
      </c>
      <c r="D430" s="1" t="s">
        <v>25</v>
      </c>
      <c r="E430" s="1" t="s">
        <v>66</v>
      </c>
      <c r="F430" s="1" t="s">
        <v>15</v>
      </c>
      <c r="G430" s="7" t="str">
        <f>CONCATENATE(E430,",",F430,",","BRASIL")</f>
        <v>APUCARANA,PR,BRASIL</v>
      </c>
      <c r="H430" s="1"/>
      <c r="I430" s="5" t="s">
        <v>66</v>
      </c>
      <c r="J430" s="1" t="s">
        <v>630</v>
      </c>
      <c r="K430" s="1" t="s">
        <v>38</v>
      </c>
      <c r="L430" s="1" t="s">
        <v>68</v>
      </c>
      <c r="M430" s="1" t="s">
        <v>19</v>
      </c>
      <c r="N430" s="1" t="s">
        <v>32</v>
      </c>
      <c r="O430" s="1" t="s">
        <v>33</v>
      </c>
      <c r="P430" s="1" t="s">
        <v>27</v>
      </c>
      <c r="Q430" s="2" t="s">
        <v>992</v>
      </c>
      <c r="R430" s="8">
        <f>IF(P430&gt;1,(Q430/P430)*100,0)</f>
        <v>63.5</v>
      </c>
    </row>
    <row r="431" spans="1:18" x14ac:dyDescent="0.25">
      <c r="A431" s="1" t="s">
        <v>993</v>
      </c>
      <c r="B431" s="7">
        <f>2023-YEAR(A431)</f>
        <v>45</v>
      </c>
      <c r="C431" s="1" t="s">
        <v>12</v>
      </c>
      <c r="D431" s="1" t="s">
        <v>13</v>
      </c>
      <c r="E431" s="1" t="s">
        <v>47</v>
      </c>
      <c r="F431" s="1" t="s">
        <v>15</v>
      </c>
      <c r="G431" s="7" t="str">
        <f>CONCATENATE(E431,",",F431,",","BRASIL")</f>
        <v>PARANAGUÁ,PR,BRASIL</v>
      </c>
      <c r="H431" s="1"/>
      <c r="I431" s="5" t="s">
        <v>47</v>
      </c>
      <c r="J431" s="1" t="s">
        <v>912</v>
      </c>
      <c r="K431" s="1" t="s">
        <v>38</v>
      </c>
      <c r="L431" s="1" t="s">
        <v>68</v>
      </c>
      <c r="M431" s="1" t="s">
        <v>19</v>
      </c>
      <c r="N431" s="1" t="s">
        <v>20</v>
      </c>
      <c r="O431" s="1" t="s">
        <v>123</v>
      </c>
      <c r="P431" s="1" t="s">
        <v>994</v>
      </c>
      <c r="Q431" s="2" t="s">
        <v>45</v>
      </c>
      <c r="R431" s="8">
        <f>IF(P431&gt;1,(Q431/P431)*100,0)</f>
        <v>0</v>
      </c>
    </row>
    <row r="432" spans="1:18" x14ac:dyDescent="0.25">
      <c r="A432" s="1" t="s">
        <v>996</v>
      </c>
      <c r="B432" s="7">
        <f>2023-YEAR(A432)</f>
        <v>35</v>
      </c>
      <c r="C432" s="1" t="s">
        <v>36</v>
      </c>
      <c r="D432" s="1" t="s">
        <v>25</v>
      </c>
      <c r="E432" s="1" t="s">
        <v>28</v>
      </c>
      <c r="F432" s="1" t="s">
        <v>15</v>
      </c>
      <c r="G432" s="7" t="str">
        <f>CONCATENATE(E432,",",F432,",","BRASIL")</f>
        <v>CURITIBA,PR,BRASIL</v>
      </c>
      <c r="H432" s="1"/>
      <c r="I432" s="5" t="s">
        <v>2161</v>
      </c>
      <c r="J432" s="1" t="s">
        <v>344</v>
      </c>
      <c r="K432" s="1" t="s">
        <v>30</v>
      </c>
      <c r="L432" s="1" t="s">
        <v>31</v>
      </c>
      <c r="M432" s="1" t="s">
        <v>19</v>
      </c>
      <c r="N432" s="1" t="s">
        <v>20</v>
      </c>
      <c r="O432" s="1" t="s">
        <v>33</v>
      </c>
      <c r="P432" s="1" t="s">
        <v>345</v>
      </c>
      <c r="Q432" s="2" t="s">
        <v>45</v>
      </c>
      <c r="R432" s="8">
        <f>IF(P432&gt;1,(Q432/P432)*100,0)</f>
        <v>0</v>
      </c>
    </row>
    <row r="433" spans="1:18" x14ac:dyDescent="0.25">
      <c r="A433" s="1" t="s">
        <v>997</v>
      </c>
      <c r="B433" s="7">
        <f>2023-YEAR(A433)</f>
        <v>24</v>
      </c>
      <c r="C433" s="1" t="s">
        <v>12</v>
      </c>
      <c r="D433" s="1" t="s">
        <v>25</v>
      </c>
      <c r="E433" s="1" t="s">
        <v>51</v>
      </c>
      <c r="F433" s="1" t="s">
        <v>15</v>
      </c>
      <c r="G433" s="7" t="str">
        <f>CONCATENATE(E433,",",F433,",","BRASIL")</f>
        <v>PARANAVAÍ,PR,BRASIL</v>
      </c>
      <c r="H433" s="1"/>
      <c r="I433" s="5" t="s">
        <v>2163</v>
      </c>
      <c r="J433" s="1" t="s">
        <v>103</v>
      </c>
      <c r="K433" s="1" t="s">
        <v>17</v>
      </c>
      <c r="L433" s="1" t="s">
        <v>68</v>
      </c>
      <c r="M433" s="1" t="s">
        <v>19</v>
      </c>
      <c r="N433" s="1" t="s">
        <v>20</v>
      </c>
      <c r="O433" s="1" t="s">
        <v>33</v>
      </c>
      <c r="P433" s="1" t="s">
        <v>161</v>
      </c>
      <c r="Q433" s="2" t="s">
        <v>998</v>
      </c>
      <c r="R433" s="8">
        <f>IF(P433&gt;1,(Q433/P433)*100,0)</f>
        <v>35.416666666666671</v>
      </c>
    </row>
    <row r="434" spans="1:18" x14ac:dyDescent="0.25">
      <c r="A434" s="1" t="s">
        <v>999</v>
      </c>
      <c r="B434" s="7">
        <f>2023-YEAR(A434)</f>
        <v>35</v>
      </c>
      <c r="C434" s="1" t="s">
        <v>36</v>
      </c>
      <c r="D434" s="1" t="s">
        <v>25</v>
      </c>
      <c r="E434" s="1" t="s">
        <v>66</v>
      </c>
      <c r="F434" s="1" t="s">
        <v>15</v>
      </c>
      <c r="G434" s="7" t="str">
        <f>CONCATENATE(E434,",",F434,",","BRASIL")</f>
        <v>APUCARANA,PR,BRASIL</v>
      </c>
      <c r="H434" s="1"/>
      <c r="I434" s="5" t="s">
        <v>66</v>
      </c>
      <c r="J434" s="1" t="s">
        <v>194</v>
      </c>
      <c r="K434" s="1" t="s">
        <v>30</v>
      </c>
      <c r="L434" s="1" t="s">
        <v>68</v>
      </c>
      <c r="M434" s="1" t="s">
        <v>19</v>
      </c>
      <c r="N434" s="1" t="s">
        <v>20</v>
      </c>
      <c r="O434" s="1" t="s">
        <v>123</v>
      </c>
      <c r="P434" s="1" t="s">
        <v>195</v>
      </c>
      <c r="Q434" s="2" t="s">
        <v>709</v>
      </c>
      <c r="R434" s="8">
        <f>IF(P434&gt;1,(Q434/P434)*100,0)</f>
        <v>10.638297872340425</v>
      </c>
    </row>
    <row r="435" spans="1:18" x14ac:dyDescent="0.25">
      <c r="A435" s="1" t="s">
        <v>1001</v>
      </c>
      <c r="B435" s="7">
        <f>2023-YEAR(A435)</f>
        <v>22</v>
      </c>
      <c r="C435" s="1" t="s">
        <v>12</v>
      </c>
      <c r="D435" s="1" t="s">
        <v>25</v>
      </c>
      <c r="E435" s="1" t="s">
        <v>148</v>
      </c>
      <c r="F435" s="1" t="s">
        <v>149</v>
      </c>
      <c r="G435" s="7" t="str">
        <f>CONCATENATE(E435,",",F435,",","BRASIL")</f>
        <v>PORTO UNIAO,SC,BRASIL</v>
      </c>
      <c r="H435" s="1"/>
      <c r="I435" s="5" t="s">
        <v>54</v>
      </c>
      <c r="J435" s="1" t="s">
        <v>94</v>
      </c>
      <c r="K435" s="1" t="s">
        <v>30</v>
      </c>
      <c r="L435" s="1" t="s">
        <v>68</v>
      </c>
      <c r="M435" s="1" t="s">
        <v>19</v>
      </c>
      <c r="N435" s="1" t="s">
        <v>32</v>
      </c>
      <c r="O435" s="1" t="s">
        <v>33</v>
      </c>
      <c r="P435" s="1" t="s">
        <v>304</v>
      </c>
      <c r="Q435" s="2" t="s">
        <v>45</v>
      </c>
      <c r="R435" s="8">
        <f>IF(P435&gt;1,(Q435/P435)*100,0)</f>
        <v>0</v>
      </c>
    </row>
    <row r="436" spans="1:18" x14ac:dyDescent="0.25">
      <c r="A436" s="1" t="s">
        <v>1004</v>
      </c>
      <c r="B436" s="7">
        <f>2023-YEAR(A436)</f>
        <v>43</v>
      </c>
      <c r="C436" s="1" t="s">
        <v>12</v>
      </c>
      <c r="D436" s="1" t="s">
        <v>127</v>
      </c>
      <c r="E436" s="1" t="s">
        <v>47</v>
      </c>
      <c r="F436" s="1" t="s">
        <v>15</v>
      </c>
      <c r="G436" s="7" t="str">
        <f>CONCATENATE(E436,",",F436,",","BRASIL")</f>
        <v>PARANAGUÁ,PR,BRASIL</v>
      </c>
      <c r="H436" s="1"/>
      <c r="I436" s="5" t="s">
        <v>47</v>
      </c>
      <c r="J436" s="1" t="s">
        <v>122</v>
      </c>
      <c r="K436" s="1" t="s">
        <v>30</v>
      </c>
      <c r="L436" s="1" t="s">
        <v>68</v>
      </c>
      <c r="M436" s="1" t="s">
        <v>19</v>
      </c>
      <c r="N436" s="1" t="s">
        <v>32</v>
      </c>
      <c r="O436" s="1" t="s">
        <v>123</v>
      </c>
      <c r="P436" s="1" t="s">
        <v>1005</v>
      </c>
      <c r="Q436" s="2" t="s">
        <v>45</v>
      </c>
      <c r="R436" s="8">
        <f>IF(P436&gt;1,(Q436/P436)*100,0)</f>
        <v>0</v>
      </c>
    </row>
    <row r="437" spans="1:18" x14ac:dyDescent="0.25">
      <c r="A437" s="1" t="s">
        <v>1006</v>
      </c>
      <c r="B437" s="7">
        <f>2023-YEAR(A437)</f>
        <v>24</v>
      </c>
      <c r="C437" s="1" t="s">
        <v>36</v>
      </c>
      <c r="D437" s="1" t="s">
        <v>25</v>
      </c>
      <c r="E437" s="1" t="s">
        <v>51</v>
      </c>
      <c r="F437" s="1" t="s">
        <v>15</v>
      </c>
      <c r="G437" s="7" t="str">
        <f>CONCATENATE(E437,",",F437,",","BRASIL")</f>
        <v>PARANAVAÍ,PR,BRASIL</v>
      </c>
      <c r="H437" s="1"/>
      <c r="I437" s="5" t="s">
        <v>2163</v>
      </c>
      <c r="J437" s="1" t="s">
        <v>94</v>
      </c>
      <c r="K437" s="1" t="s">
        <v>30</v>
      </c>
      <c r="L437" s="1" t="s">
        <v>68</v>
      </c>
      <c r="M437" s="1" t="s">
        <v>19</v>
      </c>
      <c r="N437" s="1" t="s">
        <v>32</v>
      </c>
      <c r="O437" s="1" t="s">
        <v>33</v>
      </c>
      <c r="P437" s="1" t="s">
        <v>95</v>
      </c>
      <c r="Q437" s="2" t="s">
        <v>45</v>
      </c>
      <c r="R437" s="8">
        <f>IF(P437&gt;1,(Q437/P437)*100,0)</f>
        <v>0</v>
      </c>
    </row>
    <row r="438" spans="1:18" x14ac:dyDescent="0.25">
      <c r="A438" s="1" t="s">
        <v>516</v>
      </c>
      <c r="B438" s="7">
        <f>2023-YEAR(A438)</f>
        <v>24</v>
      </c>
      <c r="C438" s="1" t="s">
        <v>12</v>
      </c>
      <c r="D438" s="1" t="s">
        <v>25</v>
      </c>
      <c r="E438" s="1" t="s">
        <v>172</v>
      </c>
      <c r="F438" s="1" t="s">
        <v>15</v>
      </c>
      <c r="G438" s="7" t="str">
        <f>CONCATENATE(E438,",",F438,",","BRASIL")</f>
        <v>COLOMBO,PR,BRASIL</v>
      </c>
      <c r="H438" s="1"/>
      <c r="I438" s="5" t="s">
        <v>2161</v>
      </c>
      <c r="J438" s="1" t="s">
        <v>368</v>
      </c>
      <c r="K438" s="1" t="s">
        <v>83</v>
      </c>
      <c r="L438" s="1" t="s">
        <v>68</v>
      </c>
      <c r="M438" s="1" t="s">
        <v>19</v>
      </c>
      <c r="N438" s="1" t="s">
        <v>20</v>
      </c>
      <c r="O438" s="1" t="s">
        <v>33</v>
      </c>
      <c r="P438" s="1" t="s">
        <v>586</v>
      </c>
      <c r="Q438" s="2" t="s">
        <v>1008</v>
      </c>
      <c r="R438" s="8">
        <f>IF(P438&gt;1,(Q438/P438)*100,0)</f>
        <v>50.313266140016346</v>
      </c>
    </row>
    <row r="439" spans="1:18" x14ac:dyDescent="0.25">
      <c r="A439" s="1" t="s">
        <v>1009</v>
      </c>
      <c r="B439" s="7">
        <f>2023-YEAR(A439)</f>
        <v>22</v>
      </c>
      <c r="C439" s="1" t="s">
        <v>36</v>
      </c>
      <c r="D439" s="1" t="s">
        <v>25</v>
      </c>
      <c r="E439" s="1" t="s">
        <v>47</v>
      </c>
      <c r="F439" s="1" t="s">
        <v>15</v>
      </c>
      <c r="G439" s="7" t="str">
        <f>CONCATENATE(E439,",",F439,",","BRASIL")</f>
        <v>PARANAGUÁ,PR,BRASIL</v>
      </c>
      <c r="H439" s="1"/>
      <c r="I439" s="5" t="s">
        <v>47</v>
      </c>
      <c r="J439" s="1" t="s">
        <v>113</v>
      </c>
      <c r="K439" s="1" t="s">
        <v>83</v>
      </c>
      <c r="L439" s="1" t="s">
        <v>68</v>
      </c>
      <c r="M439" s="1" t="s">
        <v>19</v>
      </c>
      <c r="N439" s="1" t="s">
        <v>32</v>
      </c>
      <c r="O439" s="1" t="s">
        <v>33</v>
      </c>
      <c r="P439" s="1" t="s">
        <v>114</v>
      </c>
      <c r="Q439" s="2" t="s">
        <v>835</v>
      </c>
      <c r="R439" s="8">
        <f>IF(P439&gt;1,(Q439/P439)*100,0)</f>
        <v>28.713858424725824</v>
      </c>
    </row>
    <row r="440" spans="1:18" x14ac:dyDescent="0.25">
      <c r="A440" s="1" t="s">
        <v>336</v>
      </c>
      <c r="B440" s="7">
        <f>2023-YEAR(A440)</f>
        <v>22</v>
      </c>
      <c r="C440" s="1" t="s">
        <v>36</v>
      </c>
      <c r="D440" s="1" t="s">
        <v>13</v>
      </c>
      <c r="E440" s="1" t="s">
        <v>2179</v>
      </c>
      <c r="F440" s="1" t="s">
        <v>15</v>
      </c>
      <c r="G440" s="7" t="str">
        <f>CONCATENATE(E440,",",F440,",","BRASIL")</f>
        <v>FAROL,PR,BRASIL</v>
      </c>
      <c r="H440" s="1"/>
      <c r="I440" s="5" t="s">
        <v>86</v>
      </c>
      <c r="J440" s="1" t="s">
        <v>317</v>
      </c>
      <c r="K440" s="1" t="s">
        <v>30</v>
      </c>
      <c r="L440" s="1" t="s">
        <v>68</v>
      </c>
      <c r="M440" s="1" t="s">
        <v>19</v>
      </c>
      <c r="N440" s="1" t="s">
        <v>20</v>
      </c>
      <c r="O440" s="1" t="s">
        <v>33</v>
      </c>
      <c r="P440" s="1" t="s">
        <v>1010</v>
      </c>
      <c r="Q440" s="2" t="s">
        <v>1011</v>
      </c>
      <c r="R440" s="8">
        <f>IF(P440&gt;1,(Q440/P440)*100,0)</f>
        <v>15.131578947368421</v>
      </c>
    </row>
    <row r="441" spans="1:18" x14ac:dyDescent="0.25">
      <c r="A441" s="1" t="s">
        <v>1012</v>
      </c>
      <c r="B441" s="7">
        <f>2023-YEAR(A441)</f>
        <v>44</v>
      </c>
      <c r="C441" s="1" t="s">
        <v>36</v>
      </c>
      <c r="D441" s="1" t="s">
        <v>25</v>
      </c>
      <c r="E441" s="1" t="s">
        <v>66</v>
      </c>
      <c r="F441" s="1" t="s">
        <v>15</v>
      </c>
      <c r="G441" s="7" t="str">
        <f>CONCATENATE(E441,",",F441,",","BRASIL")</f>
        <v>APUCARANA,PR,BRASIL</v>
      </c>
      <c r="H441" s="1"/>
      <c r="I441" s="5" t="s">
        <v>66</v>
      </c>
      <c r="J441" s="1" t="s">
        <v>155</v>
      </c>
      <c r="K441" s="1" t="s">
        <v>30</v>
      </c>
      <c r="L441" s="1" t="s">
        <v>68</v>
      </c>
      <c r="M441" s="1" t="s">
        <v>19</v>
      </c>
      <c r="N441" s="1" t="s">
        <v>20</v>
      </c>
      <c r="O441" s="1" t="s">
        <v>211</v>
      </c>
      <c r="P441" s="1" t="s">
        <v>27</v>
      </c>
      <c r="Q441" s="2" t="s">
        <v>45</v>
      </c>
      <c r="R441" s="8">
        <f>IF(P441&gt;1,(Q441/P441)*100,0)</f>
        <v>0</v>
      </c>
    </row>
    <row r="442" spans="1:18" x14ac:dyDescent="0.25">
      <c r="A442" s="1" t="s">
        <v>729</v>
      </c>
      <c r="B442" s="7">
        <f>2023-YEAR(A442)</f>
        <v>24</v>
      </c>
      <c r="C442" s="1" t="s">
        <v>12</v>
      </c>
      <c r="D442" s="1" t="s">
        <v>13</v>
      </c>
      <c r="E442" s="1" t="s">
        <v>490</v>
      </c>
      <c r="F442" s="1" t="s">
        <v>15</v>
      </c>
      <c r="G442" s="7" t="str">
        <f>CONCATENATE(E442,",",F442,",","BRASIL")</f>
        <v>MORRETES,PR,BRASIL</v>
      </c>
      <c r="H442" s="1"/>
      <c r="I442" s="5" t="s">
        <v>47</v>
      </c>
      <c r="J442" s="1" t="s">
        <v>113</v>
      </c>
      <c r="K442" s="1" t="s">
        <v>83</v>
      </c>
      <c r="L442" s="1" t="s">
        <v>68</v>
      </c>
      <c r="M442" s="1" t="s">
        <v>19</v>
      </c>
      <c r="N442" s="1" t="s">
        <v>20</v>
      </c>
      <c r="O442" s="1" t="s">
        <v>33</v>
      </c>
      <c r="P442" s="1" t="s">
        <v>114</v>
      </c>
      <c r="Q442" s="2" t="s">
        <v>45</v>
      </c>
      <c r="R442" s="8">
        <f>IF(P442&gt;1,(Q442/P442)*100,0)</f>
        <v>0</v>
      </c>
    </row>
    <row r="443" spans="1:18" x14ac:dyDescent="0.25">
      <c r="A443" s="1" t="s">
        <v>1013</v>
      </c>
      <c r="B443" s="7">
        <f>2023-YEAR(A443)</f>
        <v>45</v>
      </c>
      <c r="C443" s="1" t="s">
        <v>12</v>
      </c>
      <c r="D443" s="1" t="s">
        <v>13</v>
      </c>
      <c r="E443" s="1" t="s">
        <v>47</v>
      </c>
      <c r="F443" s="1" t="s">
        <v>15</v>
      </c>
      <c r="G443" s="7" t="str">
        <f>CONCATENATE(E443,",",F443,",","BRASIL")</f>
        <v>PARANAGUÁ,PR,BRASIL</v>
      </c>
      <c r="H443" s="1"/>
      <c r="I443" s="5" t="s">
        <v>47</v>
      </c>
      <c r="J443" s="1" t="s">
        <v>77</v>
      </c>
      <c r="K443" s="1" t="s">
        <v>38</v>
      </c>
      <c r="L443" s="1" t="s">
        <v>68</v>
      </c>
      <c r="M443" s="1" t="s">
        <v>19</v>
      </c>
      <c r="N443" s="1" t="s">
        <v>20</v>
      </c>
      <c r="O443" s="1" t="s">
        <v>33</v>
      </c>
      <c r="P443" s="1" t="s">
        <v>961</v>
      </c>
      <c r="Q443" s="2" t="s">
        <v>1014</v>
      </c>
      <c r="R443" s="8">
        <f>IF(P443&gt;1,(Q443/P443)*100,0)</f>
        <v>97.887323943661968</v>
      </c>
    </row>
    <row r="444" spans="1:18" x14ac:dyDescent="0.25">
      <c r="A444" s="1" t="s">
        <v>1015</v>
      </c>
      <c r="B444" s="7">
        <f>2023-YEAR(A444)</f>
        <v>26</v>
      </c>
      <c r="C444" s="1" t="s">
        <v>12</v>
      </c>
      <c r="D444" s="1" t="s">
        <v>13</v>
      </c>
      <c r="E444" s="1" t="s">
        <v>14</v>
      </c>
      <c r="F444" s="1" t="s">
        <v>15</v>
      </c>
      <c r="G444" s="7" t="str">
        <f>CONCATENATE(E444,",",F444,",","BRASIL")</f>
        <v>TERRA RICA,PR,BRASIL</v>
      </c>
      <c r="H444" s="1"/>
      <c r="I444" s="5" t="s">
        <v>2163</v>
      </c>
      <c r="J444" s="1" t="s">
        <v>185</v>
      </c>
      <c r="K444" s="1" t="s">
        <v>38</v>
      </c>
      <c r="L444" s="1" t="s">
        <v>68</v>
      </c>
      <c r="M444" s="1" t="s">
        <v>19</v>
      </c>
      <c r="N444" s="1" t="s">
        <v>20</v>
      </c>
      <c r="O444" s="1" t="s">
        <v>21</v>
      </c>
      <c r="P444" s="1" t="s">
        <v>186</v>
      </c>
      <c r="Q444" s="2" t="s">
        <v>853</v>
      </c>
      <c r="R444" s="8">
        <f>IF(P444&gt;1,(Q444/P444)*100,0)</f>
        <v>69.565217391304344</v>
      </c>
    </row>
    <row r="445" spans="1:18" x14ac:dyDescent="0.25">
      <c r="A445" s="1" t="s">
        <v>1018</v>
      </c>
      <c r="B445" s="7">
        <f>2023-YEAR(A445)</f>
        <v>21</v>
      </c>
      <c r="C445" s="1" t="s">
        <v>12</v>
      </c>
      <c r="D445" s="1" t="s">
        <v>25</v>
      </c>
      <c r="E445" s="1" t="s">
        <v>86</v>
      </c>
      <c r="F445" s="1" t="s">
        <v>15</v>
      </c>
      <c r="G445" s="7" t="str">
        <f>CONCATENATE(E445,",",F445,",","BRASIL")</f>
        <v>CAMPO MOURÃO,PR,BRASIL</v>
      </c>
      <c r="H445" s="1"/>
      <c r="I445" s="5" t="s">
        <v>86</v>
      </c>
      <c r="J445" s="1" t="s">
        <v>838</v>
      </c>
      <c r="K445" s="1" t="s">
        <v>30</v>
      </c>
      <c r="L445" s="1" t="s">
        <v>68</v>
      </c>
      <c r="M445" s="1" t="s">
        <v>19</v>
      </c>
      <c r="N445" s="1" t="s">
        <v>20</v>
      </c>
      <c r="O445" s="1" t="s">
        <v>33</v>
      </c>
      <c r="P445" s="1" t="s">
        <v>839</v>
      </c>
      <c r="Q445" s="2" t="s">
        <v>106</v>
      </c>
      <c r="R445" s="8">
        <f>IF(P445&gt;1,(Q445/P445)*100,0)</f>
        <v>5.4945054945054945</v>
      </c>
    </row>
    <row r="446" spans="1:18" x14ac:dyDescent="0.25">
      <c r="A446" s="1" t="s">
        <v>206</v>
      </c>
      <c r="B446" s="7">
        <f>2023-YEAR(A446)</f>
        <v>30</v>
      </c>
      <c r="C446" s="1" t="s">
        <v>12</v>
      </c>
      <c r="D446" s="1" t="s">
        <v>65</v>
      </c>
      <c r="E446" s="1" t="s">
        <v>54</v>
      </c>
      <c r="F446" s="1" t="s">
        <v>15</v>
      </c>
      <c r="G446" s="7" t="str">
        <f>CONCATENATE(E446,",",F446,",","BRASIL")</f>
        <v>UNIÃO DA VITÓRIA,PR,BRASIL</v>
      </c>
      <c r="H446" s="1"/>
      <c r="I446" s="5" t="s">
        <v>54</v>
      </c>
      <c r="J446" s="1" t="s">
        <v>441</v>
      </c>
      <c r="K446" s="1" t="s">
        <v>38</v>
      </c>
      <c r="L446" s="1" t="s">
        <v>68</v>
      </c>
      <c r="M446" s="1" t="s">
        <v>19</v>
      </c>
      <c r="N446" s="1" t="s">
        <v>20</v>
      </c>
      <c r="O446" s="1" t="s">
        <v>33</v>
      </c>
      <c r="P446" s="1" t="s">
        <v>1021</v>
      </c>
      <c r="Q446" s="2" t="s">
        <v>1022</v>
      </c>
      <c r="R446" s="8">
        <f>IF(P446&gt;1,(Q446/P446)*100,0)</f>
        <v>74.371859296482413</v>
      </c>
    </row>
    <row r="447" spans="1:18" x14ac:dyDescent="0.25">
      <c r="A447" s="1" t="s">
        <v>1023</v>
      </c>
      <c r="B447" s="7">
        <f>2023-YEAR(A447)</f>
        <v>19</v>
      </c>
      <c r="C447" s="1" t="s">
        <v>36</v>
      </c>
      <c r="D447" s="1" t="s">
        <v>25</v>
      </c>
      <c r="E447" s="1" t="s">
        <v>116</v>
      </c>
      <c r="F447" s="1" t="s">
        <v>15</v>
      </c>
      <c r="G447" s="7" t="str">
        <f>CONCATENATE(E447,",",F447,",","BRASIL")</f>
        <v>ARAPONGAS,PR,BRASIL</v>
      </c>
      <c r="H447" s="1"/>
      <c r="I447" s="5" t="s">
        <v>66</v>
      </c>
      <c r="J447" s="1" t="s">
        <v>194</v>
      </c>
      <c r="K447" s="1" t="s">
        <v>30</v>
      </c>
      <c r="L447" s="1" t="s">
        <v>68</v>
      </c>
      <c r="M447" s="1" t="s">
        <v>19</v>
      </c>
      <c r="N447" s="1" t="s">
        <v>32</v>
      </c>
      <c r="O447" s="1" t="s">
        <v>21</v>
      </c>
      <c r="P447" s="1" t="s">
        <v>195</v>
      </c>
      <c r="Q447" s="2" t="s">
        <v>45</v>
      </c>
      <c r="R447" s="8">
        <f>IF(P447&gt;1,(Q447/P447)*100,0)</f>
        <v>0</v>
      </c>
    </row>
    <row r="448" spans="1:18" x14ac:dyDescent="0.25">
      <c r="A448" s="1" t="s">
        <v>848</v>
      </c>
      <c r="B448" s="7">
        <f>2023-YEAR(A448)</f>
        <v>35</v>
      </c>
      <c r="C448" s="1" t="s">
        <v>12</v>
      </c>
      <c r="D448" s="1" t="s">
        <v>127</v>
      </c>
      <c r="E448" s="1" t="s">
        <v>60</v>
      </c>
      <c r="F448" s="1" t="s">
        <v>15</v>
      </c>
      <c r="G448" s="7" t="str">
        <f>CONCATENATE(E448,",",F448,",","BRASIL")</f>
        <v>SAO JOSE DOS PINHAIS,PR,BRASIL</v>
      </c>
      <c r="H448" s="1"/>
      <c r="I448" s="5" t="s">
        <v>2164</v>
      </c>
      <c r="J448" s="1" t="s">
        <v>61</v>
      </c>
      <c r="K448" s="1" t="s">
        <v>30</v>
      </c>
      <c r="L448" s="1" t="s">
        <v>18</v>
      </c>
      <c r="M448" s="1" t="s">
        <v>19</v>
      </c>
      <c r="N448" s="1" t="s">
        <v>62</v>
      </c>
      <c r="O448" s="1" t="s">
        <v>33</v>
      </c>
      <c r="P448" s="1" t="s">
        <v>63</v>
      </c>
      <c r="Q448" s="2" t="s">
        <v>45</v>
      </c>
      <c r="R448" s="8">
        <f>IF(P448&gt;1,(Q448/P448)*100,0)</f>
        <v>0</v>
      </c>
    </row>
    <row r="449" spans="1:18" x14ac:dyDescent="0.25">
      <c r="A449" s="1" t="s">
        <v>1024</v>
      </c>
      <c r="B449" s="7">
        <f>2023-YEAR(A449)</f>
        <v>22</v>
      </c>
      <c r="C449" s="1" t="s">
        <v>36</v>
      </c>
      <c r="D449" s="1" t="s">
        <v>25</v>
      </c>
      <c r="E449" s="1" t="s">
        <v>60</v>
      </c>
      <c r="F449" s="1" t="s">
        <v>15</v>
      </c>
      <c r="G449" s="7" t="str">
        <f>CONCATENATE(E449,",",F449,",","BRASIL")</f>
        <v>SAO JOSE DOS PINHAIS,PR,BRASIL</v>
      </c>
      <c r="H449" s="1"/>
      <c r="I449" s="5" t="s">
        <v>2164</v>
      </c>
      <c r="J449" s="1" t="s">
        <v>61</v>
      </c>
      <c r="K449" s="1" t="s">
        <v>30</v>
      </c>
      <c r="L449" s="1" t="s">
        <v>18</v>
      </c>
      <c r="M449" s="1" t="s">
        <v>19</v>
      </c>
      <c r="N449" s="1" t="s">
        <v>62</v>
      </c>
      <c r="O449" s="1" t="s">
        <v>33</v>
      </c>
      <c r="P449" s="1" t="s">
        <v>63</v>
      </c>
      <c r="Q449" s="2" t="s">
        <v>45</v>
      </c>
      <c r="R449" s="8">
        <f>IF(P449&gt;1,(Q449/P449)*100,0)</f>
        <v>0</v>
      </c>
    </row>
    <row r="450" spans="1:18" x14ac:dyDescent="0.25">
      <c r="A450" s="1" t="s">
        <v>1025</v>
      </c>
      <c r="B450" s="7">
        <f>2023-YEAR(A450)</f>
        <v>22</v>
      </c>
      <c r="C450" s="1" t="s">
        <v>36</v>
      </c>
      <c r="D450" s="1" t="s">
        <v>25</v>
      </c>
      <c r="E450" s="1" t="s">
        <v>47</v>
      </c>
      <c r="F450" s="1" t="s">
        <v>15</v>
      </c>
      <c r="G450" s="7" t="str">
        <f>CONCATENATE(E450,",",F450,",","BRASIL")</f>
        <v>PARANAGUÁ,PR,BRASIL</v>
      </c>
      <c r="H450" s="1"/>
      <c r="I450" s="5" t="s">
        <v>47</v>
      </c>
      <c r="J450" s="1" t="s">
        <v>77</v>
      </c>
      <c r="K450" s="1" t="s">
        <v>83</v>
      </c>
      <c r="L450" s="1" t="s">
        <v>68</v>
      </c>
      <c r="M450" s="1" t="s">
        <v>19</v>
      </c>
      <c r="N450" s="1" t="s">
        <v>20</v>
      </c>
      <c r="O450" s="1" t="s">
        <v>33</v>
      </c>
      <c r="P450" s="1" t="s">
        <v>49</v>
      </c>
      <c r="Q450" s="2" t="s">
        <v>188</v>
      </c>
      <c r="R450" s="8">
        <f>IF(P450&gt;1,(Q450/P450)*100,0)</f>
        <v>15.53398058252427</v>
      </c>
    </row>
    <row r="451" spans="1:18" x14ac:dyDescent="0.25">
      <c r="A451" s="1" t="s">
        <v>1026</v>
      </c>
      <c r="B451" s="7">
        <f>2023-YEAR(A451)</f>
        <v>25</v>
      </c>
      <c r="C451" s="1" t="s">
        <v>36</v>
      </c>
      <c r="D451" s="1" t="s">
        <v>13</v>
      </c>
      <c r="E451" s="1" t="s">
        <v>51</v>
      </c>
      <c r="F451" s="1" t="s">
        <v>15</v>
      </c>
      <c r="G451" s="7" t="str">
        <f>CONCATENATE(E451,",",F451,",","BRASIL")</f>
        <v>PARANAVAÍ,PR,BRASIL</v>
      </c>
      <c r="H451" s="1"/>
      <c r="I451" s="5" t="s">
        <v>2163</v>
      </c>
      <c r="J451" s="1" t="s">
        <v>185</v>
      </c>
      <c r="K451" s="1" t="s">
        <v>83</v>
      </c>
      <c r="L451" s="1" t="s">
        <v>68</v>
      </c>
      <c r="M451" s="1" t="s">
        <v>19</v>
      </c>
      <c r="N451" s="1" t="s">
        <v>20</v>
      </c>
      <c r="O451" s="1" t="s">
        <v>33</v>
      </c>
      <c r="P451" s="1" t="s">
        <v>186</v>
      </c>
      <c r="Q451" s="2" t="s">
        <v>188</v>
      </c>
      <c r="R451" s="8">
        <f>IF(P451&gt;1,(Q451/P451)*100,0)</f>
        <v>17.391304347826086</v>
      </c>
    </row>
    <row r="452" spans="1:18" x14ac:dyDescent="0.25">
      <c r="A452" s="1" t="s">
        <v>1027</v>
      </c>
      <c r="B452" s="7">
        <f>2023-YEAR(A452)</f>
        <v>23</v>
      </c>
      <c r="C452" s="1" t="s">
        <v>36</v>
      </c>
      <c r="D452" s="1" t="s">
        <v>25</v>
      </c>
      <c r="E452" s="1" t="s">
        <v>86</v>
      </c>
      <c r="F452" s="1" t="s">
        <v>15</v>
      </c>
      <c r="G452" s="7" t="str">
        <f>CONCATENATE(E452,",",F452,",","BRASIL")</f>
        <v>CAMPO MOURÃO,PR,BRASIL</v>
      </c>
      <c r="H452" s="1"/>
      <c r="I452" s="5" t="s">
        <v>86</v>
      </c>
      <c r="J452" s="1" t="s">
        <v>834</v>
      </c>
      <c r="K452" s="1" t="s">
        <v>17</v>
      </c>
      <c r="L452" s="1" t="s">
        <v>68</v>
      </c>
      <c r="M452" s="1" t="s">
        <v>19</v>
      </c>
      <c r="N452" s="1" t="s">
        <v>20</v>
      </c>
      <c r="O452" s="1" t="s">
        <v>33</v>
      </c>
      <c r="P452" s="1" t="s">
        <v>1028</v>
      </c>
      <c r="Q452" s="2" t="s">
        <v>1029</v>
      </c>
      <c r="R452" s="8">
        <f>IF(P452&gt;1,(Q452/P452)*100,0)</f>
        <v>58.531073446327689</v>
      </c>
    </row>
    <row r="453" spans="1:18" x14ac:dyDescent="0.25">
      <c r="A453" s="1" t="s">
        <v>1030</v>
      </c>
      <c r="B453" s="7">
        <f>2023-YEAR(A453)</f>
        <v>27</v>
      </c>
      <c r="C453" s="1" t="s">
        <v>36</v>
      </c>
      <c r="D453" s="1" t="s">
        <v>25</v>
      </c>
      <c r="E453" s="1" t="s">
        <v>47</v>
      </c>
      <c r="F453" s="1" t="s">
        <v>15</v>
      </c>
      <c r="G453" s="7" t="str">
        <f>CONCATENATE(E453,",",F453,",","BRASIL")</f>
        <v>PARANAGUÁ,PR,BRASIL</v>
      </c>
      <c r="H453" s="1"/>
      <c r="I453" s="5" t="s">
        <v>47</v>
      </c>
      <c r="J453" s="1" t="s">
        <v>77</v>
      </c>
      <c r="K453" s="1" t="s">
        <v>30</v>
      </c>
      <c r="L453" s="1" t="s">
        <v>68</v>
      </c>
      <c r="M453" s="1" t="s">
        <v>19</v>
      </c>
      <c r="N453" s="1" t="s">
        <v>20</v>
      </c>
      <c r="O453" s="1" t="s">
        <v>33</v>
      </c>
      <c r="P453" s="1" t="s">
        <v>49</v>
      </c>
      <c r="Q453" s="2" t="s">
        <v>120</v>
      </c>
      <c r="R453" s="8">
        <f>IF(P453&gt;1,(Q453/P453)*100,0)</f>
        <v>3.8834951456310676</v>
      </c>
    </row>
    <row r="454" spans="1:18" x14ac:dyDescent="0.25">
      <c r="A454" s="1" t="s">
        <v>1031</v>
      </c>
      <c r="B454" s="7">
        <f>2023-YEAR(A454)</f>
        <v>22</v>
      </c>
      <c r="C454" s="1" t="s">
        <v>36</v>
      </c>
      <c r="D454" s="1" t="s">
        <v>25</v>
      </c>
      <c r="E454" s="1" t="s">
        <v>86</v>
      </c>
      <c r="F454" s="1" t="s">
        <v>15</v>
      </c>
      <c r="G454" s="7" t="str">
        <f>CONCATENATE(E454,",",F454,",","BRASIL")</f>
        <v>CAMPO MOURÃO,PR,BRASIL</v>
      </c>
      <c r="H454" s="1"/>
      <c r="I454" s="5" t="s">
        <v>86</v>
      </c>
      <c r="J454" s="1" t="s">
        <v>135</v>
      </c>
      <c r="K454" s="1" t="s">
        <v>30</v>
      </c>
      <c r="L454" s="1" t="s">
        <v>68</v>
      </c>
      <c r="M454" s="1" t="s">
        <v>19</v>
      </c>
      <c r="N454" s="1" t="s">
        <v>20</v>
      </c>
      <c r="O454" s="1" t="s">
        <v>21</v>
      </c>
      <c r="P454" s="1" t="s">
        <v>177</v>
      </c>
      <c r="Q454" s="2" t="s">
        <v>45</v>
      </c>
      <c r="R454" s="8">
        <f>IF(P454&gt;1,(Q454/P454)*100,0)</f>
        <v>0</v>
      </c>
    </row>
    <row r="455" spans="1:18" x14ac:dyDescent="0.25">
      <c r="A455" s="1" t="s">
        <v>854</v>
      </c>
      <c r="B455" s="7">
        <f>2023-YEAR(A455)</f>
        <v>21</v>
      </c>
      <c r="C455" s="1" t="s">
        <v>12</v>
      </c>
      <c r="D455" s="1" t="s">
        <v>13</v>
      </c>
      <c r="E455" s="1" t="s">
        <v>1033</v>
      </c>
      <c r="F455" s="1" t="s">
        <v>15</v>
      </c>
      <c r="G455" s="7" t="str">
        <f>CONCATENATE(E455,",",F455,",","BRASIL")</f>
        <v>JURANDA,PR,BRASIL</v>
      </c>
      <c r="H455" s="1"/>
      <c r="I455" s="5" t="s">
        <v>86</v>
      </c>
      <c r="J455" s="1" t="s">
        <v>67</v>
      </c>
      <c r="K455" s="1" t="s">
        <v>17</v>
      </c>
      <c r="L455" s="1" t="s">
        <v>68</v>
      </c>
      <c r="M455" s="1" t="s">
        <v>19</v>
      </c>
      <c r="N455" s="1" t="s">
        <v>20</v>
      </c>
      <c r="O455" s="1" t="s">
        <v>21</v>
      </c>
      <c r="P455" s="1" t="s">
        <v>161</v>
      </c>
      <c r="Q455" s="2" t="s">
        <v>400</v>
      </c>
      <c r="R455" s="8">
        <f>IF(P455&gt;1,(Q455/P455)*100,0)</f>
        <v>39.583333333333329</v>
      </c>
    </row>
    <row r="456" spans="1:18" x14ac:dyDescent="0.25">
      <c r="A456" s="1" t="s">
        <v>1034</v>
      </c>
      <c r="B456" s="7">
        <f>2023-YEAR(A456)</f>
        <v>28</v>
      </c>
      <c r="C456" s="1" t="s">
        <v>12</v>
      </c>
      <c r="D456" s="1" t="s">
        <v>25</v>
      </c>
      <c r="E456" s="1" t="s">
        <v>1035</v>
      </c>
      <c r="F456" s="1" t="s">
        <v>15</v>
      </c>
      <c r="G456" s="7" t="str">
        <f>CONCATENATE(E456,",",F456,",","BRASIL")</f>
        <v>BOA ESPERANCA,PR,BRASIL</v>
      </c>
      <c r="H456" s="1"/>
      <c r="I456" s="5" t="s">
        <v>86</v>
      </c>
      <c r="J456" s="1" t="s">
        <v>215</v>
      </c>
      <c r="K456" s="1" t="s">
        <v>30</v>
      </c>
      <c r="L456" s="1" t="s">
        <v>68</v>
      </c>
      <c r="M456" s="1" t="s">
        <v>19</v>
      </c>
      <c r="N456" s="1" t="s">
        <v>20</v>
      </c>
      <c r="O456" s="1" t="s">
        <v>21</v>
      </c>
      <c r="P456" s="1" t="s">
        <v>186</v>
      </c>
      <c r="Q456" s="2" t="s">
        <v>584</v>
      </c>
      <c r="R456" s="8">
        <f>IF(P456&gt;1,(Q456/P456)*100,0)</f>
        <v>13.043478260869565</v>
      </c>
    </row>
    <row r="457" spans="1:18" x14ac:dyDescent="0.25">
      <c r="A457" s="1" t="s">
        <v>1036</v>
      </c>
      <c r="B457" s="7">
        <f>2023-YEAR(A457)</f>
        <v>28</v>
      </c>
      <c r="C457" s="1" t="s">
        <v>12</v>
      </c>
      <c r="D457" s="1" t="s">
        <v>13</v>
      </c>
      <c r="E457" s="1" t="s">
        <v>351</v>
      </c>
      <c r="F457" s="1" t="s">
        <v>15</v>
      </c>
      <c r="G457" s="7" t="str">
        <f>CONCATENATE(E457,",",F457,",","BRASIL")</f>
        <v>MAMBORE,PR,BRASIL</v>
      </c>
      <c r="H457" s="1"/>
      <c r="I457" s="5" t="s">
        <v>86</v>
      </c>
      <c r="J457" s="1" t="s">
        <v>215</v>
      </c>
      <c r="K457" s="1" t="s">
        <v>30</v>
      </c>
      <c r="L457" s="1" t="s">
        <v>68</v>
      </c>
      <c r="M457" s="1" t="s">
        <v>19</v>
      </c>
      <c r="N457" s="1" t="s">
        <v>20</v>
      </c>
      <c r="O457" s="1" t="s">
        <v>33</v>
      </c>
      <c r="P457" s="1" t="s">
        <v>216</v>
      </c>
      <c r="Q457" s="2" t="s">
        <v>45</v>
      </c>
      <c r="R457" s="8">
        <f>IF(P457&gt;1,(Q457/P457)*100,0)</f>
        <v>0</v>
      </c>
    </row>
    <row r="458" spans="1:18" x14ac:dyDescent="0.25">
      <c r="A458" s="1" t="s">
        <v>1039</v>
      </c>
      <c r="B458" s="7">
        <f>2023-YEAR(A458)</f>
        <v>26</v>
      </c>
      <c r="C458" s="1" t="s">
        <v>36</v>
      </c>
      <c r="D458" s="1" t="s">
        <v>25</v>
      </c>
      <c r="E458" s="1" t="s">
        <v>47</v>
      </c>
      <c r="F458" s="1" t="s">
        <v>15</v>
      </c>
      <c r="G458" s="7" t="str">
        <f>CONCATENATE(E458,",",F458,",","BRASIL")</f>
        <v>PARANAGUÁ,PR,BRASIL</v>
      </c>
      <c r="H458" s="1"/>
      <c r="I458" s="5" t="s">
        <v>47</v>
      </c>
      <c r="J458" s="1" t="s">
        <v>48</v>
      </c>
      <c r="K458" s="1" t="s">
        <v>30</v>
      </c>
      <c r="L458" s="1" t="s">
        <v>31</v>
      </c>
      <c r="M458" s="1" t="s">
        <v>19</v>
      </c>
      <c r="N458" s="1" t="s">
        <v>20</v>
      </c>
      <c r="O458" s="1" t="s">
        <v>21</v>
      </c>
      <c r="P458" s="1" t="s">
        <v>100</v>
      </c>
      <c r="Q458" s="2" t="s">
        <v>120</v>
      </c>
      <c r="R458" s="8">
        <f>IF(P458&gt;1,(Q458/P458)*100,0)</f>
        <v>3.8257173219978751</v>
      </c>
    </row>
    <row r="459" spans="1:18" x14ac:dyDescent="0.25">
      <c r="A459" s="1" t="s">
        <v>1040</v>
      </c>
      <c r="B459" s="7">
        <f>2023-YEAR(A459)</f>
        <v>30</v>
      </c>
      <c r="C459" s="1" t="s">
        <v>12</v>
      </c>
      <c r="D459" s="1" t="s">
        <v>13</v>
      </c>
      <c r="E459" s="1" t="s">
        <v>47</v>
      </c>
      <c r="F459" s="1" t="s">
        <v>15</v>
      </c>
      <c r="G459" s="7" t="str">
        <f>CONCATENATE(E459,",",F459,",","BRASIL")</f>
        <v>PARANAGUÁ,PR,BRASIL</v>
      </c>
      <c r="H459" s="1"/>
      <c r="I459" s="5" t="s">
        <v>47</v>
      </c>
      <c r="J459" s="1" t="s">
        <v>113</v>
      </c>
      <c r="K459" s="1" t="s">
        <v>30</v>
      </c>
      <c r="L459" s="1" t="s">
        <v>68</v>
      </c>
      <c r="M459" s="1" t="s">
        <v>19</v>
      </c>
      <c r="N459" s="1" t="s">
        <v>20</v>
      </c>
      <c r="O459" s="1" t="s">
        <v>33</v>
      </c>
      <c r="P459" s="1" t="s">
        <v>114</v>
      </c>
      <c r="Q459" s="2" t="s">
        <v>45</v>
      </c>
      <c r="R459" s="8">
        <f>IF(P459&gt;1,(Q459/P459)*100,0)</f>
        <v>0</v>
      </c>
    </row>
    <row r="460" spans="1:18" x14ac:dyDescent="0.25">
      <c r="A460" s="1" t="s">
        <v>1041</v>
      </c>
      <c r="B460" s="7">
        <f>2023-YEAR(A460)</f>
        <v>27</v>
      </c>
      <c r="C460" s="1" t="s">
        <v>36</v>
      </c>
      <c r="D460" s="1" t="s">
        <v>25</v>
      </c>
      <c r="E460" s="1" t="s">
        <v>86</v>
      </c>
      <c r="F460" s="1" t="s">
        <v>15</v>
      </c>
      <c r="G460" s="7" t="str">
        <f>CONCATENATE(E460,",",F460,",","BRASIL")</f>
        <v>CAMPO MOURÃO,PR,BRASIL</v>
      </c>
      <c r="H460" s="1"/>
      <c r="I460" s="5" t="s">
        <v>86</v>
      </c>
      <c r="J460" s="1" t="s">
        <v>98</v>
      </c>
      <c r="K460" s="1" t="s">
        <v>83</v>
      </c>
      <c r="L460" s="1" t="s">
        <v>68</v>
      </c>
      <c r="M460" s="1" t="s">
        <v>19</v>
      </c>
      <c r="N460" s="1" t="s">
        <v>20</v>
      </c>
      <c r="O460" s="1" t="s">
        <v>33</v>
      </c>
      <c r="P460" s="1" t="s">
        <v>1042</v>
      </c>
      <c r="Q460" s="2" t="s">
        <v>633</v>
      </c>
      <c r="R460" s="8">
        <f>IF(P460&gt;1,(Q460/P460)*100,0)</f>
        <v>28.22677925211098</v>
      </c>
    </row>
    <row r="461" spans="1:18" x14ac:dyDescent="0.25">
      <c r="A461" s="1" t="s">
        <v>1043</v>
      </c>
      <c r="B461" s="7">
        <f>2023-YEAR(A461)</f>
        <v>29</v>
      </c>
      <c r="C461" s="1" t="s">
        <v>12</v>
      </c>
      <c r="D461" s="1" t="s">
        <v>127</v>
      </c>
      <c r="E461" s="1" t="s">
        <v>86</v>
      </c>
      <c r="F461" s="1" t="s">
        <v>15</v>
      </c>
      <c r="G461" s="7" t="str">
        <f>CONCATENATE(E461,",",F461,",","BRASIL")</f>
        <v>CAMPO MOURÃO,PR,BRASIL</v>
      </c>
      <c r="H461" s="1"/>
      <c r="I461" s="5" t="s">
        <v>86</v>
      </c>
      <c r="J461" s="1" t="s">
        <v>73</v>
      </c>
      <c r="K461" s="1" t="s">
        <v>83</v>
      </c>
      <c r="L461" s="1" t="s">
        <v>68</v>
      </c>
      <c r="M461" s="1" t="s">
        <v>19</v>
      </c>
      <c r="N461" s="1" t="s">
        <v>20</v>
      </c>
      <c r="O461" s="1" t="s">
        <v>33</v>
      </c>
      <c r="P461" s="1" t="s">
        <v>74</v>
      </c>
      <c r="Q461" s="2" t="s">
        <v>1044</v>
      </c>
      <c r="R461" s="8">
        <f>IF(P461&gt;1,(Q461/P461)*100,0)</f>
        <v>39.393939393939391</v>
      </c>
    </row>
    <row r="462" spans="1:18" x14ac:dyDescent="0.25">
      <c r="A462" s="1" t="s">
        <v>1045</v>
      </c>
      <c r="B462" s="7">
        <f>2023-YEAR(A462)</f>
        <v>26</v>
      </c>
      <c r="C462" s="1" t="s">
        <v>36</v>
      </c>
      <c r="D462" s="1" t="s">
        <v>25</v>
      </c>
      <c r="E462" s="1" t="s">
        <v>953</v>
      </c>
      <c r="F462" s="1" t="s">
        <v>149</v>
      </c>
      <c r="G462" s="7" t="str">
        <f>CONCATENATE(E462,",",F462,",","BRASIL")</f>
        <v>JOINVILLE,SC,BRASIL</v>
      </c>
      <c r="H462" s="1" t="s">
        <v>1046</v>
      </c>
      <c r="I462" s="5" t="s">
        <v>54</v>
      </c>
      <c r="J462" s="1" t="s">
        <v>494</v>
      </c>
      <c r="K462" s="1" t="s">
        <v>38</v>
      </c>
      <c r="L462" s="1" t="s">
        <v>68</v>
      </c>
      <c r="M462" s="1" t="s">
        <v>19</v>
      </c>
      <c r="N462" s="1" t="s">
        <v>20</v>
      </c>
      <c r="O462" s="1" t="s">
        <v>33</v>
      </c>
      <c r="P462" s="1" t="s">
        <v>495</v>
      </c>
      <c r="Q462" s="2" t="s">
        <v>1017</v>
      </c>
      <c r="R462" s="8">
        <f>IF(P462&gt;1,(Q462/P462)*100,0)</f>
        <v>62.513966480446925</v>
      </c>
    </row>
    <row r="463" spans="1:18" x14ac:dyDescent="0.25">
      <c r="A463" s="1" t="s">
        <v>1047</v>
      </c>
      <c r="B463" s="7">
        <f>2023-YEAR(A463)</f>
        <v>28</v>
      </c>
      <c r="C463" s="1" t="s">
        <v>36</v>
      </c>
      <c r="D463" s="1" t="s">
        <v>25</v>
      </c>
      <c r="E463" s="1" t="s">
        <v>1048</v>
      </c>
      <c r="F463" s="1" t="s">
        <v>15</v>
      </c>
      <c r="G463" s="7" t="str">
        <f>CONCATENATE(E463,",",F463,",","BRASIL")</f>
        <v>GUAIRACA,PR,BRASIL</v>
      </c>
      <c r="H463" s="1"/>
      <c r="I463" s="5" t="s">
        <v>2163</v>
      </c>
      <c r="J463" s="1" t="s">
        <v>103</v>
      </c>
      <c r="K463" s="1" t="s">
        <v>38</v>
      </c>
      <c r="L463" s="1" t="s">
        <v>68</v>
      </c>
      <c r="M463" s="1" t="s">
        <v>19</v>
      </c>
      <c r="N463" s="1" t="s">
        <v>20</v>
      </c>
      <c r="O463" s="1" t="s">
        <v>536</v>
      </c>
      <c r="P463" s="1" t="s">
        <v>161</v>
      </c>
      <c r="Q463" s="2" t="s">
        <v>622</v>
      </c>
      <c r="R463" s="8">
        <f>IF(P463&gt;1,(Q463/P463)*100,0)</f>
        <v>60.416666666666664</v>
      </c>
    </row>
    <row r="464" spans="1:18" x14ac:dyDescent="0.25">
      <c r="A464" s="1" t="s">
        <v>1049</v>
      </c>
      <c r="B464" s="7">
        <f>2023-YEAR(A464)</f>
        <v>25</v>
      </c>
      <c r="C464" s="1" t="s">
        <v>36</v>
      </c>
      <c r="D464" s="1" t="s">
        <v>25</v>
      </c>
      <c r="E464" s="1" t="s">
        <v>51</v>
      </c>
      <c r="F464" s="1" t="s">
        <v>15</v>
      </c>
      <c r="G464" s="7" t="str">
        <f>CONCATENATE(E464,",",F464,",","BRASIL")</f>
        <v>PARANAVAÍ,PR,BRASIL</v>
      </c>
      <c r="H464" s="1"/>
      <c r="I464" s="5" t="s">
        <v>2163</v>
      </c>
      <c r="J464" s="1" t="s">
        <v>103</v>
      </c>
      <c r="K464" s="1" t="s">
        <v>38</v>
      </c>
      <c r="L464" s="1" t="s">
        <v>68</v>
      </c>
      <c r="M464" s="1" t="s">
        <v>19</v>
      </c>
      <c r="N464" s="1" t="s">
        <v>20</v>
      </c>
      <c r="O464" s="1" t="s">
        <v>21</v>
      </c>
      <c r="P464" s="1" t="s">
        <v>161</v>
      </c>
      <c r="Q464" s="2" t="s">
        <v>45</v>
      </c>
      <c r="R464" s="8">
        <f>IF(P464&gt;1,(Q464/P464)*100,0)</f>
        <v>0</v>
      </c>
    </row>
    <row r="465" spans="1:18" x14ac:dyDescent="0.25">
      <c r="A465" s="1" t="s">
        <v>1050</v>
      </c>
      <c r="B465" s="7">
        <f>2023-YEAR(A465)</f>
        <v>27</v>
      </c>
      <c r="C465" s="1" t="s">
        <v>12</v>
      </c>
      <c r="D465" s="1" t="s">
        <v>25</v>
      </c>
      <c r="E465" s="1" t="s">
        <v>116</v>
      </c>
      <c r="F465" s="1" t="s">
        <v>15</v>
      </c>
      <c r="G465" s="7" t="str">
        <f>CONCATENATE(E465,",",F465,",","BRASIL")</f>
        <v>ARAPONGAS,PR,BRASIL</v>
      </c>
      <c r="H465" s="1"/>
      <c r="I465" s="5" t="s">
        <v>66</v>
      </c>
      <c r="J465" s="1" t="s">
        <v>355</v>
      </c>
      <c r="K465" s="1" t="s">
        <v>30</v>
      </c>
      <c r="L465" s="1" t="s">
        <v>68</v>
      </c>
      <c r="M465" s="1" t="s">
        <v>19</v>
      </c>
      <c r="N465" s="1" t="s">
        <v>20</v>
      </c>
      <c r="O465" s="1" t="s">
        <v>21</v>
      </c>
      <c r="P465" s="1" t="s">
        <v>356</v>
      </c>
      <c r="Q465" s="2" t="s">
        <v>482</v>
      </c>
      <c r="R465" s="8">
        <f>IF(P465&gt;1,(Q465/P465)*100,0)</f>
        <v>7.5</v>
      </c>
    </row>
    <row r="466" spans="1:18" x14ac:dyDescent="0.25">
      <c r="A466" s="1" t="s">
        <v>1051</v>
      </c>
      <c r="B466" s="7">
        <f>2023-YEAR(A466)</f>
        <v>20</v>
      </c>
      <c r="C466" s="1" t="s">
        <v>36</v>
      </c>
      <c r="D466" s="1" t="s">
        <v>13</v>
      </c>
      <c r="E466" s="1" t="s">
        <v>14</v>
      </c>
      <c r="F466" s="1" t="s">
        <v>15</v>
      </c>
      <c r="G466" s="7" t="str">
        <f>CONCATENATE(E466,",",F466,",","BRASIL")</f>
        <v>TERRA RICA,PR,BRASIL</v>
      </c>
      <c r="H466" s="1"/>
      <c r="I466" s="5" t="s">
        <v>2163</v>
      </c>
      <c r="J466" s="1" t="s">
        <v>135</v>
      </c>
      <c r="K466" s="1" t="s">
        <v>30</v>
      </c>
      <c r="L466" s="1" t="s">
        <v>68</v>
      </c>
      <c r="M466" s="1" t="s">
        <v>19</v>
      </c>
      <c r="N466" s="1" t="s">
        <v>20</v>
      </c>
      <c r="O466" s="1" t="s">
        <v>33</v>
      </c>
      <c r="P466" s="1" t="s">
        <v>612</v>
      </c>
      <c r="Q466" s="2" t="s">
        <v>468</v>
      </c>
      <c r="R466" s="8">
        <f>IF(P466&gt;1,(Q466/P466)*100,0)</f>
        <v>13.186813186813188</v>
      </c>
    </row>
    <row r="467" spans="1:18" x14ac:dyDescent="0.25">
      <c r="A467" s="1" t="s">
        <v>422</v>
      </c>
      <c r="B467" s="7">
        <f>2023-YEAR(A467)</f>
        <v>21</v>
      </c>
      <c r="C467" s="1" t="s">
        <v>36</v>
      </c>
      <c r="D467" s="1" t="s">
        <v>25</v>
      </c>
      <c r="E467" s="1" t="s">
        <v>583</v>
      </c>
      <c r="F467" s="1" t="s">
        <v>130</v>
      </c>
      <c r="G467" s="7" t="str">
        <f>CONCATENATE(E467,",",F467,",","BRASIL")</f>
        <v>BOTUCATU,SP,BRASIL</v>
      </c>
      <c r="H467" s="1"/>
      <c r="I467" s="5" t="s">
        <v>66</v>
      </c>
      <c r="J467" s="1" t="s">
        <v>117</v>
      </c>
      <c r="K467" s="1" t="s">
        <v>30</v>
      </c>
      <c r="L467" s="1" t="s">
        <v>68</v>
      </c>
      <c r="M467" s="1" t="s">
        <v>19</v>
      </c>
      <c r="N467" s="1" t="s">
        <v>20</v>
      </c>
      <c r="O467" s="1" t="s">
        <v>21</v>
      </c>
      <c r="P467" s="1" t="s">
        <v>118</v>
      </c>
      <c r="Q467" s="2" t="s">
        <v>45</v>
      </c>
      <c r="R467" s="8">
        <f>IF(P467&gt;1,(Q467/P467)*100,0)</f>
        <v>0</v>
      </c>
    </row>
    <row r="468" spans="1:18" x14ac:dyDescent="0.25">
      <c r="A468" s="1" t="s">
        <v>1052</v>
      </c>
      <c r="B468" s="7">
        <f>2023-YEAR(A468)</f>
        <v>30</v>
      </c>
      <c r="C468" s="1" t="s">
        <v>12</v>
      </c>
      <c r="D468" s="1" t="s">
        <v>25</v>
      </c>
      <c r="E468" s="1" t="s">
        <v>86</v>
      </c>
      <c r="F468" s="1" t="s">
        <v>15</v>
      </c>
      <c r="G468" s="7" t="str">
        <f>CONCATENATE(E468,",",F468,",","BRASIL")</f>
        <v>CAMPO MOURÃO,PR,BRASIL</v>
      </c>
      <c r="H468" s="1"/>
      <c r="I468" s="5" t="s">
        <v>86</v>
      </c>
      <c r="J468" s="1" t="s">
        <v>838</v>
      </c>
      <c r="K468" s="1" t="s">
        <v>30</v>
      </c>
      <c r="L468" s="1" t="s">
        <v>68</v>
      </c>
      <c r="M468" s="1" t="s">
        <v>19</v>
      </c>
      <c r="N468" s="1" t="s">
        <v>32</v>
      </c>
      <c r="O468" s="1" t="s">
        <v>21</v>
      </c>
      <c r="P468" s="1" t="s">
        <v>1053</v>
      </c>
      <c r="Q468" s="2" t="s">
        <v>811</v>
      </c>
      <c r="R468" s="8">
        <f>IF(P468&gt;1,(Q468/P468)*100,0)</f>
        <v>7.6923076923076925</v>
      </c>
    </row>
    <row r="469" spans="1:18" x14ac:dyDescent="0.25">
      <c r="A469" s="1" t="s">
        <v>1054</v>
      </c>
      <c r="B469" s="7">
        <f>2023-YEAR(A469)</f>
        <v>22</v>
      </c>
      <c r="C469" s="1" t="s">
        <v>12</v>
      </c>
      <c r="D469" s="1" t="s">
        <v>65</v>
      </c>
      <c r="E469" s="1" t="s">
        <v>197</v>
      </c>
      <c r="F469" s="1" t="s">
        <v>15</v>
      </c>
      <c r="G469" s="7" t="str">
        <f>CONCATENATE(E469,",",F469,",","BRASIL")</f>
        <v>ANTONINA,PR,BRASIL</v>
      </c>
      <c r="H469" s="1"/>
      <c r="I469" s="5" t="s">
        <v>47</v>
      </c>
      <c r="J469" s="1" t="s">
        <v>225</v>
      </c>
      <c r="K469" s="1" t="s">
        <v>30</v>
      </c>
      <c r="L469" s="1" t="s">
        <v>18</v>
      </c>
      <c r="M469" s="1" t="s">
        <v>19</v>
      </c>
      <c r="N469" s="1" t="s">
        <v>20</v>
      </c>
      <c r="O469" s="1" t="s">
        <v>21</v>
      </c>
      <c r="P469" s="1" t="s">
        <v>569</v>
      </c>
      <c r="Q469" s="2" t="s">
        <v>45</v>
      </c>
      <c r="R469" s="8">
        <f>IF(P469&gt;1,(Q469/P469)*100,0)</f>
        <v>0</v>
      </c>
    </row>
    <row r="470" spans="1:18" x14ac:dyDescent="0.25">
      <c r="A470" s="1" t="s">
        <v>1055</v>
      </c>
      <c r="B470" s="7">
        <f>2023-YEAR(A470)</f>
        <v>20</v>
      </c>
      <c r="C470" s="1" t="s">
        <v>12</v>
      </c>
      <c r="D470" s="1" t="s">
        <v>25</v>
      </c>
      <c r="E470" s="1" t="s">
        <v>28</v>
      </c>
      <c r="F470" s="1" t="s">
        <v>15</v>
      </c>
      <c r="G470" s="7" t="str">
        <f>CONCATENATE(E470,",",F470,",","BRASIL")</f>
        <v>CURITIBA,PR,BRASIL</v>
      </c>
      <c r="H470" s="1"/>
      <c r="I470" s="5" t="s">
        <v>2161</v>
      </c>
      <c r="J470" s="1" t="s">
        <v>368</v>
      </c>
      <c r="K470" s="1" t="s">
        <v>30</v>
      </c>
      <c r="L470" s="1" t="s">
        <v>68</v>
      </c>
      <c r="M470" s="1" t="s">
        <v>19</v>
      </c>
      <c r="N470" s="1" t="s">
        <v>20</v>
      </c>
      <c r="O470" s="1" t="s">
        <v>33</v>
      </c>
      <c r="P470" s="1" t="s">
        <v>586</v>
      </c>
      <c r="Q470" s="2" t="s">
        <v>45</v>
      </c>
      <c r="R470" s="8">
        <f>IF(P470&gt;1,(Q470/P470)*100,0)</f>
        <v>0</v>
      </c>
    </row>
    <row r="471" spans="1:18" x14ac:dyDescent="0.25">
      <c r="A471" s="1" t="s">
        <v>1057</v>
      </c>
      <c r="B471" s="7">
        <f>2023-YEAR(A471)</f>
        <v>19</v>
      </c>
      <c r="C471" s="1" t="s">
        <v>36</v>
      </c>
      <c r="D471" s="1" t="s">
        <v>25</v>
      </c>
      <c r="E471" s="1" t="s">
        <v>905</v>
      </c>
      <c r="F471" s="1" t="s">
        <v>15</v>
      </c>
      <c r="G471" s="7" t="str">
        <f>CONCATENATE(E471,",",F471,",","BRASIL")</f>
        <v>MALLET,PR,BRASIL</v>
      </c>
      <c r="H471" s="1"/>
      <c r="I471" s="5" t="s">
        <v>54</v>
      </c>
      <c r="J471" s="1" t="s">
        <v>505</v>
      </c>
      <c r="K471" s="1" t="s">
        <v>30</v>
      </c>
      <c r="L471" s="1" t="s">
        <v>68</v>
      </c>
      <c r="M471" s="1" t="s">
        <v>19</v>
      </c>
      <c r="N471" s="1" t="s">
        <v>20</v>
      </c>
      <c r="O471" s="1" t="s">
        <v>21</v>
      </c>
      <c r="P471" s="1" t="s">
        <v>56</v>
      </c>
      <c r="Q471" s="2" t="s">
        <v>45</v>
      </c>
      <c r="R471" s="8">
        <f>IF(P471&gt;1,(Q471/P471)*100,0)</f>
        <v>0</v>
      </c>
    </row>
    <row r="472" spans="1:18" x14ac:dyDescent="0.25">
      <c r="A472" s="1" t="s">
        <v>1058</v>
      </c>
      <c r="B472" s="7">
        <f>2023-YEAR(A472)</f>
        <v>24</v>
      </c>
      <c r="C472" s="1" t="s">
        <v>36</v>
      </c>
      <c r="D472" s="1" t="s">
        <v>25</v>
      </c>
      <c r="E472" s="1" t="s">
        <v>66</v>
      </c>
      <c r="F472" s="1" t="s">
        <v>15</v>
      </c>
      <c r="G472" s="7" t="str">
        <f>CONCATENATE(E472,",",F472,",","BRASIL")</f>
        <v>APUCARANA,PR,BRASIL</v>
      </c>
      <c r="H472" s="1"/>
      <c r="I472" s="5" t="s">
        <v>66</v>
      </c>
      <c r="J472" s="1" t="s">
        <v>82</v>
      </c>
      <c r="K472" s="1" t="s">
        <v>83</v>
      </c>
      <c r="L472" s="1" t="s">
        <v>68</v>
      </c>
      <c r="M472" s="1" t="s">
        <v>19</v>
      </c>
      <c r="N472" s="1" t="s">
        <v>20</v>
      </c>
      <c r="O472" s="1" t="s">
        <v>21</v>
      </c>
      <c r="P472" s="1" t="s">
        <v>27</v>
      </c>
      <c r="Q472" s="2" t="s">
        <v>180</v>
      </c>
      <c r="R472" s="8">
        <f>IF(P472&gt;1,(Q472/P472)*100,0)</f>
        <v>12</v>
      </c>
    </row>
    <row r="473" spans="1:18" x14ac:dyDescent="0.25">
      <c r="A473" s="1" t="s">
        <v>1059</v>
      </c>
      <c r="B473" s="7">
        <f>2023-YEAR(A473)</f>
        <v>26</v>
      </c>
      <c r="C473" s="1" t="s">
        <v>12</v>
      </c>
      <c r="D473" s="1" t="s">
        <v>13</v>
      </c>
      <c r="E473" s="1" t="s">
        <v>465</v>
      </c>
      <c r="F473" s="1" t="s">
        <v>15</v>
      </c>
      <c r="G473" s="7" t="str">
        <f>CONCATENATE(E473,",",F473,",","BRASIL")</f>
        <v>SAO CARLOS DO IVAI,PR,BRASIL</v>
      </c>
      <c r="H473" s="1"/>
      <c r="I473" s="5" t="s">
        <v>2163</v>
      </c>
      <c r="J473" s="1" t="s">
        <v>16</v>
      </c>
      <c r="K473" s="1" t="s">
        <v>38</v>
      </c>
      <c r="L473" s="1" t="s">
        <v>18</v>
      </c>
      <c r="M473" s="1" t="s">
        <v>19</v>
      </c>
      <c r="N473" s="1" t="s">
        <v>20</v>
      </c>
      <c r="O473" s="1" t="s">
        <v>33</v>
      </c>
      <c r="P473" s="1" t="s">
        <v>1060</v>
      </c>
      <c r="Q473" s="2" t="s">
        <v>45</v>
      </c>
      <c r="R473" s="8">
        <f>IF(P473&gt;1,(Q473/P473)*100,0)</f>
        <v>0</v>
      </c>
    </row>
    <row r="474" spans="1:18" x14ac:dyDescent="0.25">
      <c r="A474" s="1" t="s">
        <v>1061</v>
      </c>
      <c r="B474" s="7">
        <f>2023-YEAR(A474)</f>
        <v>19</v>
      </c>
      <c r="C474" s="1" t="s">
        <v>12</v>
      </c>
      <c r="D474" s="1" t="s">
        <v>13</v>
      </c>
      <c r="E474" s="1" t="s">
        <v>51</v>
      </c>
      <c r="F474" s="1" t="s">
        <v>15</v>
      </c>
      <c r="G474" s="7" t="str">
        <f>CONCATENATE(E474,",",F474,",","BRASIL")</f>
        <v>PARANAVAÍ,PR,BRASIL</v>
      </c>
      <c r="H474" s="1"/>
      <c r="I474" s="5" t="s">
        <v>2163</v>
      </c>
      <c r="J474" s="1" t="s">
        <v>258</v>
      </c>
      <c r="K474" s="1" t="s">
        <v>30</v>
      </c>
      <c r="L474" s="1" t="s">
        <v>68</v>
      </c>
      <c r="M474" s="1" t="s">
        <v>19</v>
      </c>
      <c r="N474" s="1" t="s">
        <v>20</v>
      </c>
      <c r="O474" s="1" t="s">
        <v>21</v>
      </c>
      <c r="P474" s="1" t="s">
        <v>259</v>
      </c>
      <c r="Q474" s="2" t="s">
        <v>45</v>
      </c>
      <c r="R474" s="8">
        <f>IF(P474&gt;1,(Q474/P474)*100,0)</f>
        <v>0</v>
      </c>
    </row>
    <row r="475" spans="1:18" x14ac:dyDescent="0.25">
      <c r="A475" s="1" t="s">
        <v>1062</v>
      </c>
      <c r="B475" s="7">
        <f>2023-YEAR(A475)</f>
        <v>26</v>
      </c>
      <c r="C475" s="1" t="s">
        <v>36</v>
      </c>
      <c r="D475" s="1" t="s">
        <v>65</v>
      </c>
      <c r="E475" s="1" t="s">
        <v>574</v>
      </c>
      <c r="F475" s="1" t="s">
        <v>15</v>
      </c>
      <c r="G475" s="7" t="str">
        <f>CONCATENATE(E475,",",F475,",","BRASIL")</f>
        <v>TERRA BOA,PR,BRASIL</v>
      </c>
      <c r="H475" s="1"/>
      <c r="I475" s="5" t="s">
        <v>86</v>
      </c>
      <c r="J475" s="1" t="s">
        <v>73</v>
      </c>
      <c r="K475" s="1" t="s">
        <v>83</v>
      </c>
      <c r="L475" s="1" t="s">
        <v>68</v>
      </c>
      <c r="M475" s="1" t="s">
        <v>19</v>
      </c>
      <c r="N475" s="1" t="s">
        <v>20</v>
      </c>
      <c r="O475" s="1" t="s">
        <v>33</v>
      </c>
      <c r="P475" s="1" t="s">
        <v>74</v>
      </c>
      <c r="Q475" s="2" t="s">
        <v>1063</v>
      </c>
      <c r="R475" s="8">
        <f>IF(P475&gt;1,(Q475/P475)*100,0)</f>
        <v>34.343434343434339</v>
      </c>
    </row>
    <row r="476" spans="1:18" x14ac:dyDescent="0.25">
      <c r="A476" s="1" t="s">
        <v>1064</v>
      </c>
      <c r="B476" s="7">
        <f>2023-YEAR(A476)</f>
        <v>21</v>
      </c>
      <c r="C476" s="1" t="s">
        <v>36</v>
      </c>
      <c r="D476" s="1" t="s">
        <v>224</v>
      </c>
      <c r="E476" s="1" t="s">
        <v>364</v>
      </c>
      <c r="F476" s="1" t="s">
        <v>15</v>
      </c>
      <c r="G476" s="7" t="str">
        <f>CONCATENATE(E476,",",F476,",","BRASIL")</f>
        <v>PEABIRU,PR,BRASIL</v>
      </c>
      <c r="H476" s="1"/>
      <c r="I476" s="5" t="s">
        <v>86</v>
      </c>
      <c r="J476" s="1" t="s">
        <v>258</v>
      </c>
      <c r="K476" s="1" t="s">
        <v>30</v>
      </c>
      <c r="L476" s="1" t="s">
        <v>68</v>
      </c>
      <c r="M476" s="1" t="s">
        <v>19</v>
      </c>
      <c r="N476" s="1" t="s">
        <v>20</v>
      </c>
      <c r="O476" s="1" t="s">
        <v>33</v>
      </c>
      <c r="P476" s="1" t="s">
        <v>56</v>
      </c>
      <c r="Q476" s="2" t="s">
        <v>711</v>
      </c>
      <c r="R476" s="8">
        <f>IF(P476&gt;1,(Q476/P476)*100,0)</f>
        <v>6.1904761904761907</v>
      </c>
    </row>
    <row r="477" spans="1:18" x14ac:dyDescent="0.25">
      <c r="A477" s="1" t="s">
        <v>1065</v>
      </c>
      <c r="B477" s="7">
        <f>2023-YEAR(A477)</f>
        <v>32</v>
      </c>
      <c r="C477" s="1" t="s">
        <v>12</v>
      </c>
      <c r="D477" s="1" t="s">
        <v>127</v>
      </c>
      <c r="E477" s="1" t="s">
        <v>86</v>
      </c>
      <c r="F477" s="1" t="s">
        <v>15</v>
      </c>
      <c r="G477" s="7" t="str">
        <f>CONCATENATE(E477,",",F477,",","BRASIL")</f>
        <v>CAMPO MOURÃO,PR,BRASIL</v>
      </c>
      <c r="H477" s="1"/>
      <c r="I477" s="5" t="s">
        <v>86</v>
      </c>
      <c r="J477" s="1" t="s">
        <v>258</v>
      </c>
      <c r="K477" s="1" t="s">
        <v>83</v>
      </c>
      <c r="L477" s="1" t="s">
        <v>68</v>
      </c>
      <c r="M477" s="1" t="s">
        <v>19</v>
      </c>
      <c r="N477" s="1" t="s">
        <v>20</v>
      </c>
      <c r="O477" s="1" t="s">
        <v>123</v>
      </c>
      <c r="P477" s="1" t="s">
        <v>423</v>
      </c>
      <c r="Q477" s="2" t="s">
        <v>1067</v>
      </c>
      <c r="R477" s="8">
        <f>IF(P477&gt;1,(Q477/P477)*100,0)</f>
        <v>36.492890995260666</v>
      </c>
    </row>
    <row r="478" spans="1:18" x14ac:dyDescent="0.25">
      <c r="A478" s="1" t="s">
        <v>1068</v>
      </c>
      <c r="B478" s="7">
        <f>2023-YEAR(A478)</f>
        <v>19</v>
      </c>
      <c r="C478" s="1" t="s">
        <v>12</v>
      </c>
      <c r="D478" s="1" t="s">
        <v>25</v>
      </c>
      <c r="E478" s="1" t="s">
        <v>138</v>
      </c>
      <c r="F478" s="1" t="s">
        <v>15</v>
      </c>
      <c r="G478" s="7" t="str">
        <f>CONCATENATE(E478,",",F478,",","BRASIL")</f>
        <v>NOVA ESPERANCA,PR,BRASIL</v>
      </c>
      <c r="H478" s="1"/>
      <c r="I478" s="5" t="s">
        <v>2163</v>
      </c>
      <c r="J478" s="1" t="s">
        <v>103</v>
      </c>
      <c r="K478" s="1" t="s">
        <v>30</v>
      </c>
      <c r="L478" s="1" t="s">
        <v>68</v>
      </c>
      <c r="M478" s="1" t="s">
        <v>19</v>
      </c>
      <c r="N478" s="1" t="s">
        <v>32</v>
      </c>
      <c r="O478" s="1" t="s">
        <v>21</v>
      </c>
      <c r="P478" s="1" t="s">
        <v>161</v>
      </c>
      <c r="Q478" s="2" t="s">
        <v>227</v>
      </c>
      <c r="R478" s="8">
        <f>IF(P478&gt;1,(Q478/P478)*100,0)</f>
        <v>8.3333333333333321</v>
      </c>
    </row>
    <row r="479" spans="1:18" x14ac:dyDescent="0.25">
      <c r="A479" s="1" t="s">
        <v>1069</v>
      </c>
      <c r="B479" s="7">
        <f>2023-YEAR(A479)</f>
        <v>34</v>
      </c>
      <c r="C479" s="1" t="s">
        <v>36</v>
      </c>
      <c r="D479" s="1" t="s">
        <v>127</v>
      </c>
      <c r="E479" s="1" t="s">
        <v>28</v>
      </c>
      <c r="F479" s="1" t="s">
        <v>15</v>
      </c>
      <c r="G479" s="7" t="str">
        <f>CONCATENATE(E479,",",F479,",","BRASIL")</f>
        <v>CURITIBA,PR,BRASIL</v>
      </c>
      <c r="H479" s="1"/>
      <c r="I479" s="5" t="s">
        <v>54</v>
      </c>
      <c r="J479" s="1" t="s">
        <v>297</v>
      </c>
      <c r="K479" s="1" t="s">
        <v>30</v>
      </c>
      <c r="L479" s="1" t="s">
        <v>68</v>
      </c>
      <c r="M479" s="1" t="s">
        <v>19</v>
      </c>
      <c r="N479" s="1" t="s">
        <v>20</v>
      </c>
      <c r="O479" s="1" t="s">
        <v>123</v>
      </c>
      <c r="P479" s="1" t="s">
        <v>298</v>
      </c>
      <c r="Q479" s="2" t="s">
        <v>1070</v>
      </c>
      <c r="R479" s="8">
        <f>IF(P479&gt;1,(Q479/P479)*100,0)</f>
        <v>9.0775988286969262</v>
      </c>
    </row>
    <row r="480" spans="1:18" x14ac:dyDescent="0.25">
      <c r="A480" s="1" t="s">
        <v>1071</v>
      </c>
      <c r="B480" s="7">
        <f>2023-YEAR(A480)</f>
        <v>41</v>
      </c>
      <c r="C480" s="1" t="s">
        <v>12</v>
      </c>
      <c r="D480" s="1" t="s">
        <v>25</v>
      </c>
      <c r="E480" s="1" t="s">
        <v>28</v>
      </c>
      <c r="F480" s="1" t="s">
        <v>15</v>
      </c>
      <c r="G480" s="7" t="str">
        <f>CONCATENATE(E480,",",F480,",","BRASIL")</f>
        <v>CURITIBA,PR,BRASIL</v>
      </c>
      <c r="H480" s="1"/>
      <c r="I480" s="5" t="s">
        <v>2162</v>
      </c>
      <c r="J480" s="1" t="s">
        <v>238</v>
      </c>
      <c r="K480" s="1" t="s">
        <v>17</v>
      </c>
      <c r="L480" s="1" t="s">
        <v>68</v>
      </c>
      <c r="M480" s="1" t="s">
        <v>19</v>
      </c>
      <c r="N480" s="1" t="s">
        <v>32</v>
      </c>
      <c r="O480" s="1" t="s">
        <v>33</v>
      </c>
      <c r="P480" s="1" t="s">
        <v>940</v>
      </c>
      <c r="Q480" s="2" t="s">
        <v>1072</v>
      </c>
      <c r="R480" s="8">
        <f>IF(P480&gt;1,(Q480/P480)*100,0)</f>
        <v>41.270369138676422</v>
      </c>
    </row>
    <row r="481" spans="1:18" x14ac:dyDescent="0.25">
      <c r="A481" s="1" t="s">
        <v>1075</v>
      </c>
      <c r="B481" s="7">
        <f>2023-YEAR(A481)</f>
        <v>23</v>
      </c>
      <c r="C481" s="1" t="s">
        <v>12</v>
      </c>
      <c r="D481" s="1" t="s">
        <v>13</v>
      </c>
      <c r="E481" s="1" t="s">
        <v>253</v>
      </c>
      <c r="F481" s="1" t="s">
        <v>15</v>
      </c>
      <c r="G481" s="7" t="str">
        <f>CONCATENATE(E481,",",F481,",","BRASIL")</f>
        <v>NOVA LONDRINA,PR,BRASIL</v>
      </c>
      <c r="H481" s="1"/>
      <c r="I481" s="5" t="s">
        <v>2163</v>
      </c>
      <c r="J481" s="1" t="s">
        <v>103</v>
      </c>
      <c r="K481" s="1" t="s">
        <v>83</v>
      </c>
      <c r="L481" s="1" t="s">
        <v>68</v>
      </c>
      <c r="M481" s="1" t="s">
        <v>19</v>
      </c>
      <c r="N481" s="1" t="s">
        <v>20</v>
      </c>
      <c r="O481" s="1" t="s">
        <v>21</v>
      </c>
      <c r="P481" s="1" t="s">
        <v>161</v>
      </c>
      <c r="Q481" s="2" t="s">
        <v>50</v>
      </c>
      <c r="R481" s="8">
        <f>IF(P481&gt;1,(Q481/P481)*100,0)</f>
        <v>20.833333333333336</v>
      </c>
    </row>
    <row r="482" spans="1:18" x14ac:dyDescent="0.25">
      <c r="A482" s="1" t="s">
        <v>1076</v>
      </c>
      <c r="B482" s="7">
        <f>2023-YEAR(A482)</f>
        <v>20</v>
      </c>
      <c r="C482" s="1" t="s">
        <v>36</v>
      </c>
      <c r="D482" s="1" t="s">
        <v>25</v>
      </c>
      <c r="E482" s="1" t="s">
        <v>116</v>
      </c>
      <c r="F482" s="1" t="s">
        <v>15</v>
      </c>
      <c r="G482" s="7" t="str">
        <f>CONCATENATE(E482,",",F482,",","BRASIL")</f>
        <v>ARAPONGAS,PR,BRASIL</v>
      </c>
      <c r="H482" s="1"/>
      <c r="I482" s="5" t="s">
        <v>66</v>
      </c>
      <c r="J482" s="1" t="s">
        <v>194</v>
      </c>
      <c r="K482" s="1" t="s">
        <v>30</v>
      </c>
      <c r="L482" s="1" t="s">
        <v>68</v>
      </c>
      <c r="M482" s="1" t="s">
        <v>19</v>
      </c>
      <c r="N482" s="1" t="s">
        <v>20</v>
      </c>
      <c r="O482" s="1" t="s">
        <v>21</v>
      </c>
      <c r="P482" s="1" t="s">
        <v>195</v>
      </c>
      <c r="Q482" s="2" t="s">
        <v>45</v>
      </c>
      <c r="R482" s="8">
        <f>IF(P482&gt;1,(Q482/P482)*100,0)</f>
        <v>0</v>
      </c>
    </row>
    <row r="483" spans="1:18" x14ac:dyDescent="0.25">
      <c r="A483" s="1" t="s">
        <v>1077</v>
      </c>
      <c r="B483" s="7">
        <f>2023-YEAR(A483)</f>
        <v>26</v>
      </c>
      <c r="C483" s="1" t="s">
        <v>12</v>
      </c>
      <c r="D483" s="1" t="s">
        <v>13</v>
      </c>
      <c r="E483" s="1" t="s">
        <v>81</v>
      </c>
      <c r="F483" s="1" t="s">
        <v>15</v>
      </c>
      <c r="G483" s="7" t="str">
        <f>CONCATENATE(E483,",",F483,",","BRASIL")</f>
        <v>LONDRINA,PR,BRASIL</v>
      </c>
      <c r="H483" s="1"/>
      <c r="I483" s="5" t="s">
        <v>66</v>
      </c>
      <c r="J483" s="1" t="s">
        <v>82</v>
      </c>
      <c r="K483" s="1" t="s">
        <v>30</v>
      </c>
      <c r="L483" s="1" t="s">
        <v>43</v>
      </c>
      <c r="M483" s="1" t="s">
        <v>19</v>
      </c>
      <c r="N483" s="1" t="s">
        <v>20</v>
      </c>
      <c r="O483" s="1" t="s">
        <v>21</v>
      </c>
      <c r="P483" s="1" t="s">
        <v>27</v>
      </c>
      <c r="Q483" s="2" t="s">
        <v>45</v>
      </c>
      <c r="R483" s="8">
        <f>IF(P483&gt;1,(Q483/P483)*100,0)</f>
        <v>0</v>
      </c>
    </row>
    <row r="484" spans="1:18" x14ac:dyDescent="0.25">
      <c r="A484" s="1" t="s">
        <v>1078</v>
      </c>
      <c r="B484" s="7">
        <f>2023-YEAR(A484)</f>
        <v>25</v>
      </c>
      <c r="C484" s="1" t="s">
        <v>36</v>
      </c>
      <c r="D484" s="1" t="s">
        <v>13</v>
      </c>
      <c r="E484" s="1" t="s">
        <v>86</v>
      </c>
      <c r="F484" s="1" t="s">
        <v>15</v>
      </c>
      <c r="G484" s="7" t="str">
        <f>CONCATENATE(E484,",",F484,",","BRASIL")</f>
        <v>CAMPO MOURÃO,PR,BRASIL</v>
      </c>
      <c r="H484" s="1"/>
      <c r="I484" s="5" t="s">
        <v>86</v>
      </c>
      <c r="J484" s="1" t="s">
        <v>215</v>
      </c>
      <c r="K484" s="1" t="s">
        <v>17</v>
      </c>
      <c r="L484" s="1" t="s">
        <v>68</v>
      </c>
      <c r="M484" s="1" t="s">
        <v>19</v>
      </c>
      <c r="N484" s="1" t="s">
        <v>20</v>
      </c>
      <c r="O484" s="1" t="s">
        <v>33</v>
      </c>
      <c r="P484" s="1" t="s">
        <v>186</v>
      </c>
      <c r="Q484" s="2" t="s">
        <v>590</v>
      </c>
      <c r="R484" s="8">
        <f>IF(P484&gt;1,(Q484/P484)*100,0)</f>
        <v>39.130434782608695</v>
      </c>
    </row>
    <row r="485" spans="1:18" x14ac:dyDescent="0.25">
      <c r="A485" s="1" t="s">
        <v>1079</v>
      </c>
      <c r="B485" s="7">
        <f>2023-YEAR(A485)</f>
        <v>25</v>
      </c>
      <c r="C485" s="1" t="s">
        <v>12</v>
      </c>
      <c r="D485" s="1" t="s">
        <v>25</v>
      </c>
      <c r="E485" s="1" t="s">
        <v>66</v>
      </c>
      <c r="F485" s="1" t="s">
        <v>15</v>
      </c>
      <c r="G485" s="7" t="str">
        <f>CONCATENATE(E485,",",F485,",","BRASIL")</f>
        <v>APUCARANA,PR,BRASIL</v>
      </c>
      <c r="H485" s="1"/>
      <c r="I485" s="5" t="s">
        <v>66</v>
      </c>
      <c r="J485" s="1" t="s">
        <v>346</v>
      </c>
      <c r="K485" s="1" t="s">
        <v>38</v>
      </c>
      <c r="L485" s="1" t="s">
        <v>68</v>
      </c>
      <c r="M485" s="1" t="s">
        <v>19</v>
      </c>
      <c r="N485" s="1" t="s">
        <v>32</v>
      </c>
      <c r="O485" s="1" t="s">
        <v>21</v>
      </c>
      <c r="P485" s="1" t="s">
        <v>347</v>
      </c>
      <c r="Q485" s="2" t="s">
        <v>1080</v>
      </c>
      <c r="R485" s="8">
        <f>IF(P485&gt;1,(Q485/P485)*100,0)</f>
        <v>59.027315123251171</v>
      </c>
    </row>
    <row r="486" spans="1:18" x14ac:dyDescent="0.25">
      <c r="A486" s="1" t="s">
        <v>1081</v>
      </c>
      <c r="B486" s="7">
        <f>2023-YEAR(A486)</f>
        <v>44</v>
      </c>
      <c r="C486" s="1" t="s">
        <v>36</v>
      </c>
      <c r="D486" s="1" t="s">
        <v>25</v>
      </c>
      <c r="E486" s="1" t="s">
        <v>197</v>
      </c>
      <c r="F486" s="1" t="s">
        <v>15</v>
      </c>
      <c r="G486" s="7" t="str">
        <f>CONCATENATE(E486,",",F486,",","BRASIL")</f>
        <v>ANTONINA,PR,BRASIL</v>
      </c>
      <c r="H486" s="1"/>
      <c r="I486" s="5" t="s">
        <v>47</v>
      </c>
      <c r="J486" s="1" t="s">
        <v>113</v>
      </c>
      <c r="K486" s="1" t="s">
        <v>83</v>
      </c>
      <c r="L486" s="1" t="s">
        <v>68</v>
      </c>
      <c r="M486" s="1" t="s">
        <v>19</v>
      </c>
      <c r="N486" s="1" t="s">
        <v>20</v>
      </c>
      <c r="O486" s="1" t="s">
        <v>33</v>
      </c>
      <c r="P486" s="1" t="s">
        <v>114</v>
      </c>
      <c r="Q486" s="2" t="s">
        <v>50</v>
      </c>
      <c r="R486" s="8">
        <f>IF(P486&gt;1,(Q486/P486)*100,0)</f>
        <v>17.946161515453639</v>
      </c>
    </row>
    <row r="487" spans="1:18" x14ac:dyDescent="0.25">
      <c r="A487" s="1" t="s">
        <v>1082</v>
      </c>
      <c r="B487" s="7">
        <f>2023-YEAR(A487)</f>
        <v>28</v>
      </c>
      <c r="C487" s="1" t="s">
        <v>36</v>
      </c>
      <c r="D487" s="1" t="s">
        <v>25</v>
      </c>
      <c r="E487" s="1" t="s">
        <v>351</v>
      </c>
      <c r="F487" s="1" t="s">
        <v>15</v>
      </c>
      <c r="G487" s="7" t="str">
        <f>CONCATENATE(E487,",",F487,",","BRASIL")</f>
        <v>MAMBORE,PR,BRASIL</v>
      </c>
      <c r="H487" s="1"/>
      <c r="I487" s="5" t="s">
        <v>86</v>
      </c>
      <c r="J487" s="1" t="s">
        <v>215</v>
      </c>
      <c r="K487" s="1" t="s">
        <v>83</v>
      </c>
      <c r="L487" s="1" t="s">
        <v>68</v>
      </c>
      <c r="M487" s="1" t="s">
        <v>19</v>
      </c>
      <c r="N487" s="1" t="s">
        <v>20</v>
      </c>
      <c r="O487" s="1" t="s">
        <v>33</v>
      </c>
      <c r="P487" s="1" t="s">
        <v>186</v>
      </c>
      <c r="Q487" s="2" t="s">
        <v>159</v>
      </c>
      <c r="R487" s="8">
        <f>IF(P487&gt;1,(Q487/P487)*100,0)</f>
        <v>23.913043478260871</v>
      </c>
    </row>
    <row r="488" spans="1:18" x14ac:dyDescent="0.25">
      <c r="A488" s="1" t="s">
        <v>1083</v>
      </c>
      <c r="B488" s="7">
        <f>2023-YEAR(A488)</f>
        <v>20</v>
      </c>
      <c r="C488" s="1" t="s">
        <v>36</v>
      </c>
      <c r="D488" s="1" t="s">
        <v>13</v>
      </c>
      <c r="E488" s="1" t="s">
        <v>1084</v>
      </c>
      <c r="F488" s="1" t="s">
        <v>15</v>
      </c>
      <c r="G488" s="7" t="str">
        <f>CONCATENATE(E488,",",F488,",","BRASIL")</f>
        <v>INAJA,PR,BRASIL</v>
      </c>
      <c r="H488" s="1"/>
      <c r="I488" s="5" t="s">
        <v>2163</v>
      </c>
      <c r="J488" s="1" t="s">
        <v>94</v>
      </c>
      <c r="K488" s="1" t="s">
        <v>30</v>
      </c>
      <c r="L488" s="1" t="s">
        <v>68</v>
      </c>
      <c r="M488" s="1" t="s">
        <v>19</v>
      </c>
      <c r="N488" s="1" t="s">
        <v>20</v>
      </c>
      <c r="O488" s="1" t="s">
        <v>33</v>
      </c>
      <c r="P488" s="1" t="s">
        <v>95</v>
      </c>
      <c r="Q488" s="2" t="s">
        <v>584</v>
      </c>
      <c r="R488" s="8">
        <f>IF(P488&gt;1,(Q488/P488)*100,0)</f>
        <v>11.688311688311687</v>
      </c>
    </row>
    <row r="489" spans="1:18" x14ac:dyDescent="0.25">
      <c r="A489" s="1" t="s">
        <v>1085</v>
      </c>
      <c r="B489" s="7">
        <f>2023-YEAR(A489)</f>
        <v>53</v>
      </c>
      <c r="C489" s="1" t="s">
        <v>36</v>
      </c>
      <c r="D489" s="1" t="s">
        <v>25</v>
      </c>
      <c r="E489" s="1" t="s">
        <v>54</v>
      </c>
      <c r="F489" s="1" t="s">
        <v>15</v>
      </c>
      <c r="G489" s="7" t="str">
        <f>CONCATENATE(E489,",",F489,",","BRASIL")</f>
        <v>UNIÃO DA VITÓRIA,PR,BRASIL</v>
      </c>
      <c r="H489" s="1"/>
      <c r="I489" s="5" t="s">
        <v>54</v>
      </c>
      <c r="J489" s="1" t="s">
        <v>297</v>
      </c>
      <c r="K489" s="1" t="s">
        <v>30</v>
      </c>
      <c r="L489" s="1" t="s">
        <v>68</v>
      </c>
      <c r="M489" s="1" t="s">
        <v>19</v>
      </c>
      <c r="N489" s="1" t="s">
        <v>20</v>
      </c>
      <c r="O489" s="1" t="s">
        <v>33</v>
      </c>
      <c r="P489" s="1" t="s">
        <v>298</v>
      </c>
      <c r="Q489" s="2" t="s">
        <v>804</v>
      </c>
      <c r="R489" s="8">
        <f>IF(P489&gt;1,(Q489/P489)*100,0)</f>
        <v>11.71303074670571</v>
      </c>
    </row>
    <row r="490" spans="1:18" x14ac:dyDescent="0.25">
      <c r="A490" s="1" t="s">
        <v>1086</v>
      </c>
      <c r="B490" s="7">
        <f>2023-YEAR(A490)</f>
        <v>31</v>
      </c>
      <c r="C490" s="1" t="s">
        <v>12</v>
      </c>
      <c r="D490" s="1" t="s">
        <v>25</v>
      </c>
      <c r="E490" s="1" t="s">
        <v>47</v>
      </c>
      <c r="F490" s="1" t="s">
        <v>15</v>
      </c>
      <c r="G490" s="7" t="str">
        <f>CONCATENATE(E490,",",F490,",","BRASIL")</f>
        <v>PARANAGUÁ,PR,BRASIL</v>
      </c>
      <c r="H490" s="1"/>
      <c r="I490" s="5" t="s">
        <v>47</v>
      </c>
      <c r="J490" s="1" t="s">
        <v>113</v>
      </c>
      <c r="K490" s="1" t="s">
        <v>30</v>
      </c>
      <c r="L490" s="1" t="s">
        <v>68</v>
      </c>
      <c r="M490" s="1" t="s">
        <v>19</v>
      </c>
      <c r="N490" s="1" t="s">
        <v>20</v>
      </c>
      <c r="O490" s="1" t="s">
        <v>33</v>
      </c>
      <c r="P490" s="1" t="s">
        <v>114</v>
      </c>
      <c r="Q490" s="2" t="s">
        <v>45</v>
      </c>
      <c r="R490" s="8">
        <f>IF(P490&gt;1,(Q490/P490)*100,0)</f>
        <v>0</v>
      </c>
    </row>
    <row r="491" spans="1:18" x14ac:dyDescent="0.25">
      <c r="A491" s="1" t="s">
        <v>1087</v>
      </c>
      <c r="B491" s="7">
        <f>2023-YEAR(A491)</f>
        <v>21</v>
      </c>
      <c r="C491" s="1" t="s">
        <v>36</v>
      </c>
      <c r="D491" s="1" t="s">
        <v>13</v>
      </c>
      <c r="E491" s="1" t="s">
        <v>377</v>
      </c>
      <c r="F491" s="1" t="s">
        <v>15</v>
      </c>
      <c r="G491" s="7" t="str">
        <f>CONCATENATE(E491,",",F491,",","BRASIL")</f>
        <v>UBIRATA,PR,BRASIL</v>
      </c>
      <c r="H491" s="1"/>
      <c r="I491" s="5" t="s">
        <v>86</v>
      </c>
      <c r="J491" s="1" t="s">
        <v>317</v>
      </c>
      <c r="K491" s="1" t="s">
        <v>30</v>
      </c>
      <c r="L491" s="1" t="s">
        <v>68</v>
      </c>
      <c r="M491" s="1" t="s">
        <v>19</v>
      </c>
      <c r="N491" s="1" t="s">
        <v>20</v>
      </c>
      <c r="O491" s="1" t="s">
        <v>21</v>
      </c>
      <c r="P491" s="1" t="s">
        <v>796</v>
      </c>
      <c r="Q491" s="2" t="s">
        <v>45</v>
      </c>
      <c r="R491" s="8">
        <f>IF(P491&gt;1,(Q491/P491)*100,0)</f>
        <v>0</v>
      </c>
    </row>
    <row r="492" spans="1:18" x14ac:dyDescent="0.25">
      <c r="A492" s="1" t="s">
        <v>1088</v>
      </c>
      <c r="B492" s="7">
        <f>2023-YEAR(A492)</f>
        <v>24</v>
      </c>
      <c r="C492" s="1" t="s">
        <v>12</v>
      </c>
      <c r="D492" s="1" t="s">
        <v>25</v>
      </c>
      <c r="E492" s="1" t="s">
        <v>28</v>
      </c>
      <c r="F492" s="1" t="s">
        <v>15</v>
      </c>
      <c r="G492" s="7" t="str">
        <f>CONCATENATE(E492,",",F492,",","BRASIL")</f>
        <v>CURITIBA,PR,BRASIL</v>
      </c>
      <c r="H492" s="1"/>
      <c r="I492" s="5" t="s">
        <v>2162</v>
      </c>
      <c r="J492" s="1" t="s">
        <v>108</v>
      </c>
      <c r="K492" s="1" t="s">
        <v>1089</v>
      </c>
      <c r="L492" s="1" t="s">
        <v>43</v>
      </c>
      <c r="M492" s="1" t="s">
        <v>19</v>
      </c>
      <c r="N492" s="1" t="s">
        <v>32</v>
      </c>
      <c r="O492" s="1" t="s">
        <v>33</v>
      </c>
      <c r="P492" s="1" t="s">
        <v>302</v>
      </c>
      <c r="Q492" s="2" t="s">
        <v>1090</v>
      </c>
      <c r="R492" s="8">
        <f>IF(P492&gt;1,(Q492/P492)*100,0)</f>
        <v>58.620689655172406</v>
      </c>
    </row>
    <row r="493" spans="1:18" x14ac:dyDescent="0.25">
      <c r="A493" s="1" t="s">
        <v>1091</v>
      </c>
      <c r="B493" s="7">
        <f>2023-YEAR(A493)</f>
        <v>28</v>
      </c>
      <c r="C493" s="1" t="s">
        <v>12</v>
      </c>
      <c r="D493" s="1" t="s">
        <v>25</v>
      </c>
      <c r="E493" s="1" t="s">
        <v>60</v>
      </c>
      <c r="F493" s="1" t="s">
        <v>15</v>
      </c>
      <c r="G493" s="7" t="str">
        <f>CONCATENATE(E493,",",F493,",","BRASIL")</f>
        <v>SAO JOSE DOS PINHAIS,PR,BRASIL</v>
      </c>
      <c r="H493" s="1"/>
      <c r="I493" s="5" t="s">
        <v>2164</v>
      </c>
      <c r="J493" s="1" t="s">
        <v>61</v>
      </c>
      <c r="K493" s="1" t="s">
        <v>30</v>
      </c>
      <c r="L493" s="1" t="s">
        <v>18</v>
      </c>
      <c r="M493" s="1" t="s">
        <v>19</v>
      </c>
      <c r="N493" s="1" t="s">
        <v>32</v>
      </c>
      <c r="O493" s="1" t="s">
        <v>33</v>
      </c>
      <c r="P493" s="1" t="s">
        <v>63</v>
      </c>
      <c r="Q493" s="2" t="s">
        <v>45</v>
      </c>
      <c r="R493" s="8">
        <f>IF(P493&gt;1,(Q493/P493)*100,0)</f>
        <v>0</v>
      </c>
    </row>
    <row r="494" spans="1:18" x14ac:dyDescent="0.25">
      <c r="A494" s="1" t="s">
        <v>1092</v>
      </c>
      <c r="B494" s="7">
        <f>2023-YEAR(A494)</f>
        <v>35</v>
      </c>
      <c r="C494" s="1" t="s">
        <v>12</v>
      </c>
      <c r="D494" s="1" t="s">
        <v>13</v>
      </c>
      <c r="E494" s="1" t="s">
        <v>86</v>
      </c>
      <c r="F494" s="1" t="s">
        <v>15</v>
      </c>
      <c r="G494" s="7" t="str">
        <f>CONCATENATE(E494,",",F494,",","BRASIL")</f>
        <v>CAMPO MOURÃO,PR,BRASIL</v>
      </c>
      <c r="H494" s="1"/>
      <c r="I494" s="5" t="s">
        <v>86</v>
      </c>
      <c r="J494" s="1" t="s">
        <v>73</v>
      </c>
      <c r="K494" s="1" t="s">
        <v>30</v>
      </c>
      <c r="L494" s="1" t="s">
        <v>68</v>
      </c>
      <c r="M494" s="1" t="s">
        <v>19</v>
      </c>
      <c r="N494" s="1" t="s">
        <v>20</v>
      </c>
      <c r="O494" s="1" t="s">
        <v>33</v>
      </c>
      <c r="P494" s="1" t="s">
        <v>413</v>
      </c>
      <c r="Q494" s="2" t="s">
        <v>45</v>
      </c>
      <c r="R494" s="8">
        <f>IF(P494&gt;1,(Q494/P494)*100,0)</f>
        <v>0</v>
      </c>
    </row>
    <row r="495" spans="1:18" x14ac:dyDescent="0.25">
      <c r="A495" s="1" t="s">
        <v>1093</v>
      </c>
      <c r="B495" s="7">
        <f>2023-YEAR(A495)</f>
        <v>19</v>
      </c>
      <c r="C495" s="1" t="s">
        <v>36</v>
      </c>
      <c r="D495" s="1" t="s">
        <v>25</v>
      </c>
      <c r="E495" s="1" t="s">
        <v>28</v>
      </c>
      <c r="F495" s="1" t="s">
        <v>15</v>
      </c>
      <c r="G495" s="7" t="str">
        <f>CONCATENATE(E495,",",F495,",","BRASIL")</f>
        <v>CURITIBA,PR,BRASIL</v>
      </c>
      <c r="H495" s="1"/>
      <c r="I495" s="5" t="s">
        <v>2161</v>
      </c>
      <c r="J495" s="1" t="s">
        <v>559</v>
      </c>
      <c r="K495" s="1" t="s">
        <v>30</v>
      </c>
      <c r="L495" s="1" t="s">
        <v>43</v>
      </c>
      <c r="M495" s="1" t="s">
        <v>19</v>
      </c>
      <c r="N495" s="1" t="s">
        <v>32</v>
      </c>
      <c r="O495" s="1" t="s">
        <v>21</v>
      </c>
      <c r="P495" s="1" t="s">
        <v>560</v>
      </c>
      <c r="Q495" s="2" t="s">
        <v>338</v>
      </c>
      <c r="R495" s="8">
        <f>IF(P495&gt;1,(Q495/P495)*100,0)</f>
        <v>1.1214953271028036</v>
      </c>
    </row>
    <row r="496" spans="1:18" x14ac:dyDescent="0.25">
      <c r="A496" s="1" t="s">
        <v>1094</v>
      </c>
      <c r="B496" s="7">
        <f>2023-YEAR(A496)</f>
        <v>24</v>
      </c>
      <c r="C496" s="1" t="s">
        <v>36</v>
      </c>
      <c r="D496" s="1" t="s">
        <v>25</v>
      </c>
      <c r="E496" s="1" t="s">
        <v>2182</v>
      </c>
      <c r="F496" s="1" t="s">
        <v>149</v>
      </c>
      <c r="G496" s="7" t="str">
        <f>CONCATENATE(E496,",",F496,",","BRASIL")</f>
        <v>ANCHIETA,SC,BRASIL</v>
      </c>
      <c r="H496" s="1"/>
      <c r="I496" s="5" t="s">
        <v>2162</v>
      </c>
      <c r="J496" s="1" t="s">
        <v>333</v>
      </c>
      <c r="K496" s="1" t="s">
        <v>334</v>
      </c>
      <c r="L496" s="1" t="s">
        <v>43</v>
      </c>
      <c r="M496" s="1" t="s">
        <v>19</v>
      </c>
      <c r="N496" s="1" t="s">
        <v>32</v>
      </c>
      <c r="O496" s="1" t="s">
        <v>21</v>
      </c>
      <c r="P496" s="1" t="s">
        <v>335</v>
      </c>
      <c r="Q496" s="2" t="s">
        <v>421</v>
      </c>
      <c r="R496" s="8">
        <f>IF(P496&gt;1,(Q496/P496)*100,0)</f>
        <v>5.6390977443609023</v>
      </c>
    </row>
    <row r="497" spans="1:18" x14ac:dyDescent="0.25">
      <c r="A497" s="1" t="s">
        <v>1095</v>
      </c>
      <c r="B497" s="7">
        <f>2023-YEAR(A497)</f>
        <v>33</v>
      </c>
      <c r="C497" s="1" t="s">
        <v>12</v>
      </c>
      <c r="D497" s="1" t="s">
        <v>127</v>
      </c>
      <c r="E497" s="1" t="s">
        <v>60</v>
      </c>
      <c r="F497" s="1" t="s">
        <v>15</v>
      </c>
      <c r="G497" s="7" t="str">
        <f>CONCATENATE(E497,",",F497,",","BRASIL")</f>
        <v>SAO JOSE DOS PINHAIS,PR,BRASIL</v>
      </c>
      <c r="H497" s="1"/>
      <c r="I497" s="5" t="s">
        <v>2164</v>
      </c>
      <c r="J497" s="1" t="s">
        <v>61</v>
      </c>
      <c r="K497" s="1" t="s">
        <v>30</v>
      </c>
      <c r="L497" s="1" t="s">
        <v>18</v>
      </c>
      <c r="M497" s="1" t="s">
        <v>19</v>
      </c>
      <c r="N497" s="1" t="s">
        <v>62</v>
      </c>
      <c r="O497" s="1" t="s">
        <v>33</v>
      </c>
      <c r="P497" s="1" t="s">
        <v>63</v>
      </c>
      <c r="Q497" s="2" t="s">
        <v>45</v>
      </c>
      <c r="R497" s="8">
        <f>IF(P497&gt;1,(Q497/P497)*100,0)</f>
        <v>0</v>
      </c>
    </row>
    <row r="498" spans="1:18" x14ac:dyDescent="0.25">
      <c r="A498" s="1" t="s">
        <v>1096</v>
      </c>
      <c r="B498" s="7">
        <f>2023-YEAR(A498)</f>
        <v>25</v>
      </c>
      <c r="C498" s="1" t="s">
        <v>12</v>
      </c>
      <c r="D498" s="1" t="s">
        <v>25</v>
      </c>
      <c r="E498" s="1" t="s">
        <v>28</v>
      </c>
      <c r="F498" s="1" t="s">
        <v>15</v>
      </c>
      <c r="G498" s="7" t="str">
        <f>CONCATENATE(E498,",",F498,",","BRASIL")</f>
        <v>CURITIBA,PR,BRASIL</v>
      </c>
      <c r="H498" s="1" t="s">
        <v>1097</v>
      </c>
      <c r="I498" s="5" t="s">
        <v>2161</v>
      </c>
      <c r="J498" s="1" t="s">
        <v>701</v>
      </c>
      <c r="K498" s="1" t="s">
        <v>17</v>
      </c>
      <c r="L498" s="1" t="s">
        <v>31</v>
      </c>
      <c r="M498" s="1" t="s">
        <v>19</v>
      </c>
      <c r="N498" s="1" t="s">
        <v>32</v>
      </c>
      <c r="O498" s="1" t="s">
        <v>33</v>
      </c>
      <c r="P498" s="1" t="s">
        <v>702</v>
      </c>
      <c r="Q498" s="2" t="s">
        <v>1098</v>
      </c>
      <c r="R498" s="8">
        <f>IF(P498&gt;1,(Q498/P498)*100,0)</f>
        <v>57.142857142857139</v>
      </c>
    </row>
    <row r="499" spans="1:18" x14ac:dyDescent="0.25">
      <c r="A499" s="1" t="s">
        <v>1099</v>
      </c>
      <c r="B499" s="7">
        <f>2023-YEAR(A499)</f>
        <v>20</v>
      </c>
      <c r="C499" s="1" t="s">
        <v>12</v>
      </c>
      <c r="D499" s="1" t="s">
        <v>13</v>
      </c>
      <c r="E499" s="1" t="s">
        <v>2183</v>
      </c>
      <c r="F499" s="1" t="s">
        <v>15</v>
      </c>
      <c r="G499" s="7" t="str">
        <f>CONCATENATE(E499,",",F499,",","BRASIL")</f>
        <v>CORUMBATAI DO SUL,PR,BRASIL</v>
      </c>
      <c r="H499" s="1"/>
      <c r="I499" s="5" t="s">
        <v>86</v>
      </c>
      <c r="J499" s="1" t="s">
        <v>98</v>
      </c>
      <c r="K499" s="1" t="s">
        <v>30</v>
      </c>
      <c r="L499" s="1" t="s">
        <v>68</v>
      </c>
      <c r="M499" s="1" t="s">
        <v>19</v>
      </c>
      <c r="N499" s="1" t="s">
        <v>20</v>
      </c>
      <c r="O499" s="1" t="s">
        <v>33</v>
      </c>
      <c r="P499" s="1" t="s">
        <v>283</v>
      </c>
      <c r="Q499" s="2" t="s">
        <v>45</v>
      </c>
      <c r="R499" s="8">
        <f>IF(P499&gt;1,(Q499/P499)*100,0)</f>
        <v>0</v>
      </c>
    </row>
    <row r="500" spans="1:18" x14ac:dyDescent="0.25">
      <c r="A500" s="1" t="s">
        <v>1101</v>
      </c>
      <c r="B500" s="7">
        <f>2023-YEAR(A500)</f>
        <v>19</v>
      </c>
      <c r="C500" s="1" t="s">
        <v>12</v>
      </c>
      <c r="D500" s="1" t="s">
        <v>13</v>
      </c>
      <c r="E500" s="1" t="s">
        <v>86</v>
      </c>
      <c r="F500" s="1" t="s">
        <v>15</v>
      </c>
      <c r="G500" s="7" t="str">
        <f>CONCATENATE(E500,",",F500,",","BRASIL")</f>
        <v>CAMPO MOURÃO,PR,BRASIL</v>
      </c>
      <c r="H500" s="1"/>
      <c r="I500" s="5" t="s">
        <v>86</v>
      </c>
      <c r="J500" s="1" t="s">
        <v>98</v>
      </c>
      <c r="K500" s="1" t="s">
        <v>30</v>
      </c>
      <c r="L500" s="1" t="s">
        <v>68</v>
      </c>
      <c r="M500" s="1" t="s">
        <v>19</v>
      </c>
      <c r="N500" s="1" t="s">
        <v>20</v>
      </c>
      <c r="O500" s="1" t="s">
        <v>21</v>
      </c>
      <c r="P500" s="1" t="s">
        <v>283</v>
      </c>
      <c r="Q500" s="2" t="s">
        <v>709</v>
      </c>
      <c r="R500" s="8">
        <f>IF(P500&gt;1,(Q500/P500)*100,0)</f>
        <v>11.098779134295228</v>
      </c>
    </row>
    <row r="501" spans="1:18" x14ac:dyDescent="0.25">
      <c r="A501" s="1" t="s">
        <v>1102</v>
      </c>
      <c r="B501" s="7">
        <f>2023-YEAR(A501)</f>
        <v>25</v>
      </c>
      <c r="C501" s="1" t="s">
        <v>36</v>
      </c>
      <c r="D501" s="1" t="s">
        <v>25</v>
      </c>
      <c r="E501" s="1" t="s">
        <v>193</v>
      </c>
      <c r="F501" s="1" t="s">
        <v>15</v>
      </c>
      <c r="G501" s="7" t="str">
        <f>CONCATENATE(E501,",",F501,",","BRASIL")</f>
        <v>MANDAGUARI,PR,BRASIL</v>
      </c>
      <c r="H501" s="1"/>
      <c r="I501" s="5" t="s">
        <v>66</v>
      </c>
      <c r="J501" s="1" t="s">
        <v>1103</v>
      </c>
      <c r="K501" s="1" t="s">
        <v>30</v>
      </c>
      <c r="L501" s="1" t="s">
        <v>68</v>
      </c>
      <c r="M501" s="1" t="s">
        <v>19</v>
      </c>
      <c r="N501" s="1" t="s">
        <v>20</v>
      </c>
      <c r="O501" s="1" t="s">
        <v>211</v>
      </c>
      <c r="P501" s="1" t="s">
        <v>1104</v>
      </c>
      <c r="Q501" s="2" t="s">
        <v>106</v>
      </c>
      <c r="R501" s="8">
        <f>IF(P501&gt;1,(Q501/P501)*100,0)</f>
        <v>5.825242718446602</v>
      </c>
    </row>
    <row r="502" spans="1:18" x14ac:dyDescent="0.25">
      <c r="A502" s="1" t="s">
        <v>1105</v>
      </c>
      <c r="B502" s="7">
        <f>2023-YEAR(A502)</f>
        <v>24</v>
      </c>
      <c r="C502" s="1" t="s">
        <v>36</v>
      </c>
      <c r="D502" s="1" t="s">
        <v>65</v>
      </c>
      <c r="E502" s="1" t="s">
        <v>28</v>
      </c>
      <c r="F502" s="1" t="s">
        <v>15</v>
      </c>
      <c r="G502" s="7" t="str">
        <f>CONCATENATE(E502,",",F502,",","BRASIL")</f>
        <v>CURITIBA,PR,BRASIL</v>
      </c>
      <c r="H502" s="1"/>
      <c r="I502" s="5" t="s">
        <v>2162</v>
      </c>
      <c r="J502" s="1" t="s">
        <v>42</v>
      </c>
      <c r="K502" s="1" t="s">
        <v>30</v>
      </c>
      <c r="L502" s="1" t="s">
        <v>43</v>
      </c>
      <c r="M502" s="1" t="s">
        <v>19</v>
      </c>
      <c r="N502" s="1" t="s">
        <v>20</v>
      </c>
      <c r="O502" s="1" t="s">
        <v>21</v>
      </c>
      <c r="P502" s="1" t="s">
        <v>44</v>
      </c>
      <c r="Q502" s="2" t="s">
        <v>111</v>
      </c>
      <c r="R502" s="8">
        <f>IF(P502&gt;1,(Q502/P502)*100,0)</f>
        <v>22.304620650313748</v>
      </c>
    </row>
    <row r="503" spans="1:18" x14ac:dyDescent="0.25">
      <c r="A503" s="1" t="s">
        <v>1106</v>
      </c>
      <c r="B503" s="7">
        <f>2023-YEAR(A503)</f>
        <v>69</v>
      </c>
      <c r="C503" s="1" t="s">
        <v>12</v>
      </c>
      <c r="D503" s="1" t="s">
        <v>25</v>
      </c>
      <c r="E503" s="1" t="s">
        <v>47</v>
      </c>
      <c r="F503" s="1" t="s">
        <v>15</v>
      </c>
      <c r="G503" s="7" t="str">
        <f>CONCATENATE(E503,",",F503,",","BRASIL")</f>
        <v>PARANAGUÁ,PR,BRASIL</v>
      </c>
      <c r="H503" s="1"/>
      <c r="I503" s="5" t="s">
        <v>47</v>
      </c>
      <c r="J503" s="1" t="s">
        <v>122</v>
      </c>
      <c r="K503" s="1" t="s">
        <v>30</v>
      </c>
      <c r="L503" s="1" t="s">
        <v>68</v>
      </c>
      <c r="M503" s="1" t="s">
        <v>19</v>
      </c>
      <c r="N503" s="1" t="s">
        <v>32</v>
      </c>
      <c r="O503" s="1" t="s">
        <v>33</v>
      </c>
      <c r="P503" s="1" t="s">
        <v>420</v>
      </c>
      <c r="Q503" s="2" t="s">
        <v>45</v>
      </c>
      <c r="R503" s="8">
        <f>IF(P503&gt;1,(Q503/P503)*100,0)</f>
        <v>0</v>
      </c>
    </row>
    <row r="504" spans="1:18" x14ac:dyDescent="0.25">
      <c r="A504" s="1" t="s">
        <v>1107</v>
      </c>
      <c r="B504" s="7">
        <f>2023-YEAR(A504)</f>
        <v>22</v>
      </c>
      <c r="C504" s="1" t="s">
        <v>12</v>
      </c>
      <c r="D504" s="1" t="s">
        <v>25</v>
      </c>
      <c r="E504" s="1" t="s">
        <v>116</v>
      </c>
      <c r="F504" s="1" t="s">
        <v>15</v>
      </c>
      <c r="G504" s="7" t="str">
        <f>CONCATENATE(E504,",",F504,",","BRASIL")</f>
        <v>ARAPONGAS,PR,BRASIL</v>
      </c>
      <c r="H504" s="1"/>
      <c r="I504" s="5" t="s">
        <v>66</v>
      </c>
      <c r="J504" s="1" t="s">
        <v>67</v>
      </c>
      <c r="K504" s="1" t="s">
        <v>83</v>
      </c>
      <c r="L504" s="1" t="s">
        <v>43</v>
      </c>
      <c r="M504" s="1" t="s">
        <v>19</v>
      </c>
      <c r="N504" s="1" t="s">
        <v>20</v>
      </c>
      <c r="O504" s="1" t="s">
        <v>21</v>
      </c>
      <c r="P504" s="1" t="s">
        <v>27</v>
      </c>
      <c r="Q504" s="2" t="s">
        <v>468</v>
      </c>
      <c r="R504" s="8">
        <f>IF(P504&gt;1,(Q504/P504)*100,0)</f>
        <v>16</v>
      </c>
    </row>
    <row r="505" spans="1:18" x14ac:dyDescent="0.25">
      <c r="A505" s="1" t="s">
        <v>1108</v>
      </c>
      <c r="B505" s="7">
        <f>2023-YEAR(A505)</f>
        <v>29</v>
      </c>
      <c r="C505" s="1" t="s">
        <v>12</v>
      </c>
      <c r="D505" s="1" t="s">
        <v>25</v>
      </c>
      <c r="E505" s="1" t="s">
        <v>86</v>
      </c>
      <c r="F505" s="1" t="s">
        <v>15</v>
      </c>
      <c r="G505" s="7" t="str">
        <f>CONCATENATE(E505,",",F505,",","BRASIL")</f>
        <v>CAMPO MOURÃO,PR,BRASIL</v>
      </c>
      <c r="H505" s="1"/>
      <c r="I505" s="5" t="s">
        <v>86</v>
      </c>
      <c r="J505" s="1" t="s">
        <v>838</v>
      </c>
      <c r="K505" s="1" t="s">
        <v>30</v>
      </c>
      <c r="L505" s="1" t="s">
        <v>68</v>
      </c>
      <c r="M505" s="1" t="s">
        <v>19</v>
      </c>
      <c r="N505" s="1" t="s">
        <v>32</v>
      </c>
      <c r="O505" s="1" t="s">
        <v>33</v>
      </c>
      <c r="P505" s="1" t="s">
        <v>839</v>
      </c>
      <c r="Q505" s="2" t="s">
        <v>648</v>
      </c>
      <c r="R505" s="8">
        <f>IF(P505&gt;1,(Q505/P505)*100,0)</f>
        <v>18.681318681318682</v>
      </c>
    </row>
    <row r="506" spans="1:18" x14ac:dyDescent="0.25">
      <c r="A506" s="1" t="s">
        <v>1109</v>
      </c>
      <c r="B506" s="7">
        <f>2023-YEAR(A506)</f>
        <v>20</v>
      </c>
      <c r="C506" s="1" t="s">
        <v>12</v>
      </c>
      <c r="D506" s="1" t="s">
        <v>25</v>
      </c>
      <c r="E506" s="1" t="s">
        <v>874</v>
      </c>
      <c r="F506" s="1" t="s">
        <v>149</v>
      </c>
      <c r="G506" s="7" t="str">
        <f>CONCATENATE(E506,",",F506,",","BRASIL")</f>
        <v>IRINEOPOLIS,SC,BRASIL</v>
      </c>
      <c r="H506" s="1"/>
      <c r="I506" s="5" t="s">
        <v>54</v>
      </c>
      <c r="J506" s="1" t="s">
        <v>580</v>
      </c>
      <c r="K506" s="1" t="s">
        <v>30</v>
      </c>
      <c r="L506" s="1" t="s">
        <v>68</v>
      </c>
      <c r="M506" s="1" t="s">
        <v>19</v>
      </c>
      <c r="N506" s="1" t="s">
        <v>20</v>
      </c>
      <c r="O506" s="1" t="s">
        <v>21</v>
      </c>
      <c r="P506" s="1" t="s">
        <v>592</v>
      </c>
      <c r="Q506" s="2" t="s">
        <v>45</v>
      </c>
      <c r="R506" s="8">
        <f>IF(P506&gt;1,(Q506/P506)*100,0)</f>
        <v>0</v>
      </c>
    </row>
    <row r="507" spans="1:18" x14ac:dyDescent="0.25">
      <c r="A507" s="1" t="s">
        <v>1110</v>
      </c>
      <c r="B507" s="7">
        <f>2023-YEAR(A507)</f>
        <v>24</v>
      </c>
      <c r="C507" s="1" t="s">
        <v>36</v>
      </c>
      <c r="D507" s="1" t="s">
        <v>25</v>
      </c>
      <c r="E507" s="1" t="s">
        <v>28</v>
      </c>
      <c r="F507" s="1" t="s">
        <v>15</v>
      </c>
      <c r="G507" s="7" t="str">
        <f>CONCATENATE(E507,",",F507,",","BRASIL")</f>
        <v>CURITIBA,PR,BRASIL</v>
      </c>
      <c r="H507" s="1"/>
      <c r="I507" s="5" t="s">
        <v>2161</v>
      </c>
      <c r="J507" s="1" t="s">
        <v>164</v>
      </c>
      <c r="K507" s="1" t="s">
        <v>83</v>
      </c>
      <c r="L507" s="1" t="s">
        <v>68</v>
      </c>
      <c r="M507" s="1" t="s">
        <v>19</v>
      </c>
      <c r="N507" s="1" t="s">
        <v>32</v>
      </c>
      <c r="O507" s="1" t="s">
        <v>21</v>
      </c>
      <c r="P507" s="1" t="s">
        <v>1111</v>
      </c>
      <c r="Q507" s="2" t="s">
        <v>166</v>
      </c>
      <c r="R507" s="8">
        <f>IF(P507&gt;1,(Q507/P507)*100,0)</f>
        <v>21.114533744049286</v>
      </c>
    </row>
    <row r="508" spans="1:18" x14ac:dyDescent="0.25">
      <c r="A508" s="1" t="s">
        <v>1112</v>
      </c>
      <c r="B508" s="7">
        <f>2023-YEAR(A508)</f>
        <v>25</v>
      </c>
      <c r="C508" s="1" t="s">
        <v>12</v>
      </c>
      <c r="D508" s="1" t="s">
        <v>13</v>
      </c>
      <c r="E508" s="1" t="s">
        <v>1113</v>
      </c>
      <c r="F508" s="1" t="s">
        <v>15</v>
      </c>
      <c r="G508" s="7" t="str">
        <f>CONCATENATE(E508,",",F508,",","BRASIL")</f>
        <v>BOM SUCESSO,PR,BRASIL</v>
      </c>
      <c r="H508" s="1"/>
      <c r="I508" s="5" t="s">
        <v>66</v>
      </c>
      <c r="J508" s="1" t="s">
        <v>730</v>
      </c>
      <c r="K508" s="1" t="s">
        <v>83</v>
      </c>
      <c r="L508" s="1" t="s">
        <v>68</v>
      </c>
      <c r="M508" s="1" t="s">
        <v>19</v>
      </c>
      <c r="N508" s="1" t="s">
        <v>20</v>
      </c>
      <c r="O508" s="1" t="s">
        <v>21</v>
      </c>
      <c r="P508" s="1" t="s">
        <v>470</v>
      </c>
      <c r="Q508" s="2" t="s">
        <v>1114</v>
      </c>
      <c r="R508" s="8">
        <f>IF(P508&gt;1,(Q508/P508)*100,0)</f>
        <v>47.619047619047613</v>
      </c>
    </row>
    <row r="509" spans="1:18" x14ac:dyDescent="0.25">
      <c r="A509" s="1" t="s">
        <v>1115</v>
      </c>
      <c r="B509" s="7">
        <f>2023-YEAR(A509)</f>
        <v>21</v>
      </c>
      <c r="C509" s="1" t="s">
        <v>36</v>
      </c>
      <c r="D509" s="1" t="s">
        <v>25</v>
      </c>
      <c r="E509" s="1" t="s">
        <v>2184</v>
      </c>
      <c r="F509" s="1" t="s">
        <v>149</v>
      </c>
      <c r="G509" s="7" t="str">
        <f>CONCATENATE(E509,",",F509,",","BRASIL")</f>
        <v>ITAPOA,SC,BRASIL</v>
      </c>
      <c r="H509" s="1"/>
      <c r="I509" s="5" t="s">
        <v>2162</v>
      </c>
      <c r="J509" s="1" t="s">
        <v>959</v>
      </c>
      <c r="K509" s="1" t="s">
        <v>30</v>
      </c>
      <c r="L509" s="1" t="s">
        <v>43</v>
      </c>
      <c r="M509" s="1" t="s">
        <v>19</v>
      </c>
      <c r="N509" s="1" t="s">
        <v>32</v>
      </c>
      <c r="O509" s="1" t="s">
        <v>33</v>
      </c>
      <c r="P509" s="1" t="s">
        <v>960</v>
      </c>
      <c r="Q509" s="2" t="s">
        <v>805</v>
      </c>
      <c r="R509" s="8">
        <f>IF(P509&gt;1,(Q509/P509)*100,0)</f>
        <v>4.0597014925373136</v>
      </c>
    </row>
    <row r="510" spans="1:18" x14ac:dyDescent="0.25">
      <c r="A510" s="1" t="s">
        <v>915</v>
      </c>
      <c r="B510" s="7">
        <f>2023-YEAR(A510)</f>
        <v>23</v>
      </c>
      <c r="C510" s="1" t="s">
        <v>36</v>
      </c>
      <c r="D510" s="1" t="s">
        <v>25</v>
      </c>
      <c r="E510" s="1" t="s">
        <v>51</v>
      </c>
      <c r="F510" s="1" t="s">
        <v>15</v>
      </c>
      <c r="G510" s="7" t="str">
        <f>CONCATENATE(E510,",",F510,",","BRASIL")</f>
        <v>PARANAVAÍ,PR,BRASIL</v>
      </c>
      <c r="H510" s="1"/>
      <c r="I510" s="5" t="s">
        <v>2163</v>
      </c>
      <c r="J510" s="1" t="s">
        <v>254</v>
      </c>
      <c r="K510" s="1" t="s">
        <v>30</v>
      </c>
      <c r="L510" s="1" t="s">
        <v>68</v>
      </c>
      <c r="M510" s="1" t="s">
        <v>19</v>
      </c>
      <c r="N510" s="1" t="s">
        <v>20</v>
      </c>
      <c r="O510" s="1" t="s">
        <v>33</v>
      </c>
      <c r="P510" s="1" t="s">
        <v>105</v>
      </c>
      <c r="Q510" s="2" t="s">
        <v>45</v>
      </c>
      <c r="R510" s="8">
        <f>IF(P510&gt;1,(Q510/P510)*100,0)</f>
        <v>0</v>
      </c>
    </row>
    <row r="511" spans="1:18" x14ac:dyDescent="0.25">
      <c r="A511" s="1" t="s">
        <v>1116</v>
      </c>
      <c r="B511" s="7">
        <f>2023-YEAR(A511)</f>
        <v>23</v>
      </c>
      <c r="C511" s="1" t="s">
        <v>36</v>
      </c>
      <c r="D511" s="1" t="s">
        <v>25</v>
      </c>
      <c r="E511" s="1" t="s">
        <v>1117</v>
      </c>
      <c r="F511" s="1" t="s">
        <v>15</v>
      </c>
      <c r="G511" s="7" t="str">
        <f>CONCATENATE(E511,",",F511,",","BRASIL")</f>
        <v>CIDADE GAUCHA,PR,BRASIL</v>
      </c>
      <c r="H511" s="1"/>
      <c r="I511" s="5" t="s">
        <v>2163</v>
      </c>
      <c r="J511" s="1" t="s">
        <v>103</v>
      </c>
      <c r="K511" s="1" t="s">
        <v>83</v>
      </c>
      <c r="L511" s="1" t="s">
        <v>68</v>
      </c>
      <c r="M511" s="1" t="s">
        <v>19</v>
      </c>
      <c r="N511" s="1" t="s">
        <v>20</v>
      </c>
      <c r="O511" s="1" t="s">
        <v>21</v>
      </c>
      <c r="P511" s="1" t="s">
        <v>125</v>
      </c>
      <c r="Q511" s="2" t="s">
        <v>84</v>
      </c>
      <c r="R511" s="8">
        <f>IF(P511&gt;1,(Q511/P511)*100,0)</f>
        <v>20.833333333333336</v>
      </c>
    </row>
    <row r="512" spans="1:18" x14ac:dyDescent="0.25">
      <c r="A512" s="1" t="s">
        <v>1118</v>
      </c>
      <c r="B512" s="7">
        <f>2023-YEAR(A512)</f>
        <v>19</v>
      </c>
      <c r="C512" s="1" t="s">
        <v>12</v>
      </c>
      <c r="D512" s="1" t="s">
        <v>25</v>
      </c>
      <c r="E512" s="1" t="s">
        <v>51</v>
      </c>
      <c r="F512" s="1" t="s">
        <v>15</v>
      </c>
      <c r="G512" s="7" t="str">
        <f>CONCATENATE(E512,",",F512,",","BRASIL")</f>
        <v>PARANAVAÍ,PR,BRASIL</v>
      </c>
      <c r="H512" s="1"/>
      <c r="I512" s="5" t="s">
        <v>2163</v>
      </c>
      <c r="J512" s="1" t="s">
        <v>94</v>
      </c>
      <c r="K512" s="1" t="s">
        <v>30</v>
      </c>
      <c r="L512" s="1" t="s">
        <v>68</v>
      </c>
      <c r="M512" s="1" t="s">
        <v>19</v>
      </c>
      <c r="N512" s="1" t="s">
        <v>20</v>
      </c>
      <c r="O512" s="1" t="s">
        <v>33</v>
      </c>
      <c r="P512" s="1" t="s">
        <v>95</v>
      </c>
      <c r="Q512" s="2" t="s">
        <v>45</v>
      </c>
      <c r="R512" s="8">
        <f>IF(P512&gt;1,(Q512/P512)*100,0)</f>
        <v>0</v>
      </c>
    </row>
    <row r="513" spans="1:18" x14ac:dyDescent="0.25">
      <c r="A513" s="1" t="s">
        <v>1119</v>
      </c>
      <c r="B513" s="7">
        <f>2023-YEAR(A513)</f>
        <v>23</v>
      </c>
      <c r="C513" s="1" t="s">
        <v>36</v>
      </c>
      <c r="D513" s="1" t="s">
        <v>25</v>
      </c>
      <c r="E513" s="1" t="s">
        <v>86</v>
      </c>
      <c r="F513" s="1" t="s">
        <v>15</v>
      </c>
      <c r="G513" s="7" t="str">
        <f>CONCATENATE(E513,",",F513,",","BRASIL")</f>
        <v>CAMPO MOURÃO,PR,BRASIL</v>
      </c>
      <c r="H513" s="1"/>
      <c r="I513" s="5" t="s">
        <v>86</v>
      </c>
      <c r="J513" s="1" t="s">
        <v>215</v>
      </c>
      <c r="K513" s="1" t="s">
        <v>30</v>
      </c>
      <c r="L513" s="1" t="s">
        <v>68</v>
      </c>
      <c r="M513" s="1" t="s">
        <v>19</v>
      </c>
      <c r="N513" s="1" t="s">
        <v>20</v>
      </c>
      <c r="O513" s="1" t="s">
        <v>21</v>
      </c>
      <c r="P513" s="1" t="s">
        <v>216</v>
      </c>
      <c r="Q513" s="2" t="s">
        <v>45</v>
      </c>
      <c r="R513" s="8">
        <f>IF(P513&gt;1,(Q513/P513)*100,0)</f>
        <v>0</v>
      </c>
    </row>
    <row r="514" spans="1:18" x14ac:dyDescent="0.25">
      <c r="A514" s="1" t="s">
        <v>1120</v>
      </c>
      <c r="B514" s="7">
        <f>2023-YEAR(A514)</f>
        <v>19</v>
      </c>
      <c r="C514" s="1" t="s">
        <v>36</v>
      </c>
      <c r="D514" s="1" t="s">
        <v>25</v>
      </c>
      <c r="E514" s="1" t="s">
        <v>54</v>
      </c>
      <c r="F514" s="1" t="s">
        <v>15</v>
      </c>
      <c r="G514" s="7" t="str">
        <f>CONCATENATE(E514,",",F514,",","BRASIL")</f>
        <v>UNIÃO DA VITÓRIA,PR,BRASIL</v>
      </c>
      <c r="H514" s="1"/>
      <c r="I514" s="5" t="s">
        <v>54</v>
      </c>
      <c r="J514" s="1" t="s">
        <v>505</v>
      </c>
      <c r="K514" s="1" t="s">
        <v>30</v>
      </c>
      <c r="L514" s="1" t="s">
        <v>68</v>
      </c>
      <c r="M514" s="1" t="s">
        <v>19</v>
      </c>
      <c r="N514" s="1" t="s">
        <v>20</v>
      </c>
      <c r="O514" s="1" t="s">
        <v>21</v>
      </c>
      <c r="P514" s="1" t="s">
        <v>56</v>
      </c>
      <c r="Q514" s="2" t="s">
        <v>421</v>
      </c>
      <c r="R514" s="8">
        <f>IF(P514&gt;1,(Q514/P514)*100,0)</f>
        <v>4.7619047619047619</v>
      </c>
    </row>
    <row r="515" spans="1:18" x14ac:dyDescent="0.25">
      <c r="A515" s="1" t="s">
        <v>1121</v>
      </c>
      <c r="B515" s="7">
        <f>2023-YEAR(A515)</f>
        <v>35</v>
      </c>
      <c r="C515" s="1" t="s">
        <v>12</v>
      </c>
      <c r="D515" s="1" t="s">
        <v>25</v>
      </c>
      <c r="E515" s="1" t="s">
        <v>1066</v>
      </c>
      <c r="F515" s="1" t="s">
        <v>15</v>
      </c>
      <c r="G515" s="7" t="str">
        <f>CONCATENATE(E515,",",F515,",","BRASIL")</f>
        <v>CIANORTE,PR,BRASIL</v>
      </c>
      <c r="H515" s="1"/>
      <c r="I515" s="5" t="s">
        <v>2163</v>
      </c>
      <c r="J515" s="1" t="s">
        <v>185</v>
      </c>
      <c r="K515" s="1" t="s">
        <v>38</v>
      </c>
      <c r="L515" s="1" t="s">
        <v>68</v>
      </c>
      <c r="M515" s="1" t="s">
        <v>19</v>
      </c>
      <c r="N515" s="1" t="s">
        <v>20</v>
      </c>
      <c r="O515" s="1" t="s">
        <v>33</v>
      </c>
      <c r="P515" s="1" t="s">
        <v>492</v>
      </c>
      <c r="Q515" s="2" t="s">
        <v>622</v>
      </c>
      <c r="R515" s="8">
        <f>IF(P515&gt;1,(Q515/P515)*100,0)</f>
        <v>61.702127659574465</v>
      </c>
    </row>
    <row r="516" spans="1:18" x14ac:dyDescent="0.25">
      <c r="A516" s="1" t="s">
        <v>1124</v>
      </c>
      <c r="B516" s="7">
        <f>2023-YEAR(A516)</f>
        <v>26</v>
      </c>
      <c r="C516" s="1" t="s">
        <v>12</v>
      </c>
      <c r="D516" s="1" t="s">
        <v>65</v>
      </c>
      <c r="E516" s="1" t="s">
        <v>116</v>
      </c>
      <c r="F516" s="1" t="s">
        <v>15</v>
      </c>
      <c r="G516" s="7" t="str">
        <f>CONCATENATE(E516,",",F516,",","BRASIL")</f>
        <v>ARAPONGAS,PR,BRASIL</v>
      </c>
      <c r="H516" s="1"/>
      <c r="I516" s="5" t="s">
        <v>66</v>
      </c>
      <c r="J516" s="1" t="s">
        <v>155</v>
      </c>
      <c r="K516" s="1" t="s">
        <v>30</v>
      </c>
      <c r="L516" s="1" t="s">
        <v>68</v>
      </c>
      <c r="M516" s="1" t="s">
        <v>19</v>
      </c>
      <c r="N516" s="1" t="s">
        <v>32</v>
      </c>
      <c r="O516" s="1" t="s">
        <v>21</v>
      </c>
      <c r="P516" s="1" t="s">
        <v>27</v>
      </c>
      <c r="Q516" s="2" t="s">
        <v>45</v>
      </c>
      <c r="R516" s="8">
        <f>IF(P516&gt;1,(Q516/P516)*100,0)</f>
        <v>0</v>
      </c>
    </row>
    <row r="517" spans="1:18" x14ac:dyDescent="0.25">
      <c r="A517" s="1" t="s">
        <v>1125</v>
      </c>
      <c r="B517" s="7">
        <f>2023-YEAR(A517)</f>
        <v>28</v>
      </c>
      <c r="C517" s="1" t="s">
        <v>36</v>
      </c>
      <c r="D517" s="1" t="s">
        <v>13</v>
      </c>
      <c r="E517" s="1" t="s">
        <v>51</v>
      </c>
      <c r="F517" s="1" t="s">
        <v>15</v>
      </c>
      <c r="G517" s="7" t="str">
        <f>CONCATENATE(E517,",",F517,",","BRASIL")</f>
        <v>PARANAVAÍ,PR,BRASIL</v>
      </c>
      <c r="H517" s="1"/>
      <c r="I517" s="5" t="s">
        <v>2163</v>
      </c>
      <c r="J517" s="1" t="s">
        <v>103</v>
      </c>
      <c r="K517" s="1" t="s">
        <v>17</v>
      </c>
      <c r="L517" s="1" t="s">
        <v>68</v>
      </c>
      <c r="M517" s="1" t="s">
        <v>19</v>
      </c>
      <c r="N517" s="1" t="s">
        <v>20</v>
      </c>
      <c r="O517" s="1" t="s">
        <v>123</v>
      </c>
      <c r="P517" s="1" t="s">
        <v>161</v>
      </c>
      <c r="Q517" s="2" t="s">
        <v>590</v>
      </c>
      <c r="R517" s="8">
        <f>IF(P517&gt;1,(Q517/P517)*100,0)</f>
        <v>37.5</v>
      </c>
    </row>
    <row r="518" spans="1:18" x14ac:dyDescent="0.25">
      <c r="A518" s="1" t="s">
        <v>1126</v>
      </c>
      <c r="B518" s="7">
        <f>2023-YEAR(A518)</f>
        <v>19</v>
      </c>
      <c r="C518" s="1" t="s">
        <v>12</v>
      </c>
      <c r="D518" s="1" t="s">
        <v>25</v>
      </c>
      <c r="E518" s="1" t="s">
        <v>197</v>
      </c>
      <c r="F518" s="1" t="s">
        <v>15</v>
      </c>
      <c r="G518" s="7" t="str">
        <f>CONCATENATE(E518,",",F518,",","BRASIL")</f>
        <v>ANTONINA,PR,BRASIL</v>
      </c>
      <c r="H518" s="1"/>
      <c r="I518" s="5" t="s">
        <v>47</v>
      </c>
      <c r="J518" s="1" t="s">
        <v>48</v>
      </c>
      <c r="K518" s="1" t="s">
        <v>30</v>
      </c>
      <c r="L518" s="1" t="s">
        <v>31</v>
      </c>
      <c r="M518" s="1" t="s">
        <v>19</v>
      </c>
      <c r="N518" s="1" t="s">
        <v>20</v>
      </c>
      <c r="O518" s="1" t="s">
        <v>21</v>
      </c>
      <c r="P518" s="1" t="s">
        <v>49</v>
      </c>
      <c r="Q518" s="2" t="s">
        <v>96</v>
      </c>
      <c r="R518" s="8">
        <f>IF(P518&gt;1,(Q518/P518)*100,0)</f>
        <v>17.475728155339805</v>
      </c>
    </row>
    <row r="519" spans="1:18" x14ac:dyDescent="0.25">
      <c r="A519" s="1" t="s">
        <v>1127</v>
      </c>
      <c r="B519" s="7">
        <f>2023-YEAR(A519)</f>
        <v>21</v>
      </c>
      <c r="C519" s="1" t="s">
        <v>12</v>
      </c>
      <c r="D519" s="1" t="s">
        <v>25</v>
      </c>
      <c r="E519" s="1" t="s">
        <v>51</v>
      </c>
      <c r="F519" s="1" t="s">
        <v>15</v>
      </c>
      <c r="G519" s="7" t="str">
        <f>CONCATENATE(E519,",",F519,",","BRASIL")</f>
        <v>PARANAVAÍ,PR,BRASIL</v>
      </c>
      <c r="H519" s="1"/>
      <c r="I519" s="5" t="s">
        <v>2163</v>
      </c>
      <c r="J519" s="1" t="s">
        <v>52</v>
      </c>
      <c r="K519" s="1" t="s">
        <v>30</v>
      </c>
      <c r="L519" s="1" t="s">
        <v>18</v>
      </c>
      <c r="M519" s="1" t="s">
        <v>19</v>
      </c>
      <c r="N519" s="1" t="s">
        <v>20</v>
      </c>
      <c r="O519" s="1" t="s">
        <v>33</v>
      </c>
      <c r="P519" s="1" t="s">
        <v>22</v>
      </c>
      <c r="Q519" s="2" t="s">
        <v>45</v>
      </c>
      <c r="R519" s="8">
        <f>IF(P519&gt;1,(Q519/P519)*100,0)</f>
        <v>0</v>
      </c>
    </row>
    <row r="520" spans="1:18" x14ac:dyDescent="0.25">
      <c r="A520" s="1" t="s">
        <v>1128</v>
      </c>
      <c r="B520" s="7">
        <f>2023-YEAR(A520)</f>
        <v>21</v>
      </c>
      <c r="C520" s="1" t="s">
        <v>12</v>
      </c>
      <c r="D520" s="1" t="s">
        <v>25</v>
      </c>
      <c r="E520" s="1" t="s">
        <v>148</v>
      </c>
      <c r="F520" s="1" t="s">
        <v>149</v>
      </c>
      <c r="G520" s="7" t="str">
        <f>CONCATENATE(E520,",",F520,",","BRASIL")</f>
        <v>PORTO UNIAO,SC,BRASIL</v>
      </c>
      <c r="H520" s="1"/>
      <c r="I520" s="5" t="s">
        <v>54</v>
      </c>
      <c r="J520" s="1" t="s">
        <v>505</v>
      </c>
      <c r="K520" s="1" t="s">
        <v>83</v>
      </c>
      <c r="L520" s="1" t="s">
        <v>68</v>
      </c>
      <c r="M520" s="1" t="s">
        <v>19</v>
      </c>
      <c r="N520" s="1" t="s">
        <v>20</v>
      </c>
      <c r="O520" s="1" t="s">
        <v>33</v>
      </c>
      <c r="P520" s="1" t="s">
        <v>56</v>
      </c>
      <c r="Q520" s="2" t="s">
        <v>920</v>
      </c>
      <c r="R520" s="8">
        <f>IF(P520&gt;1,(Q520/P520)*100,0)</f>
        <v>20</v>
      </c>
    </row>
    <row r="521" spans="1:18" x14ac:dyDescent="0.25">
      <c r="A521" s="1" t="s">
        <v>1129</v>
      </c>
      <c r="B521" s="7">
        <f>2023-YEAR(A521)</f>
        <v>49</v>
      </c>
      <c r="C521" s="1" t="s">
        <v>36</v>
      </c>
      <c r="D521" s="1" t="s">
        <v>25</v>
      </c>
      <c r="E521" s="1" t="s">
        <v>51</v>
      </c>
      <c r="F521" s="1" t="s">
        <v>15</v>
      </c>
      <c r="G521" s="7" t="str">
        <f>CONCATENATE(E521,",",F521,",","BRASIL")</f>
        <v>PARANAVAÍ,PR,BRASIL</v>
      </c>
      <c r="H521" s="1"/>
      <c r="I521" s="5" t="s">
        <v>2163</v>
      </c>
      <c r="J521" s="1" t="s">
        <v>135</v>
      </c>
      <c r="K521" s="1" t="s">
        <v>30</v>
      </c>
      <c r="L521" s="1" t="s">
        <v>68</v>
      </c>
      <c r="M521" s="1" t="s">
        <v>19</v>
      </c>
      <c r="N521" s="1" t="s">
        <v>20</v>
      </c>
      <c r="O521" s="1" t="s">
        <v>123</v>
      </c>
      <c r="P521" s="1" t="s">
        <v>612</v>
      </c>
      <c r="Q521" s="2" t="s">
        <v>45</v>
      </c>
      <c r="R521" s="8">
        <f>IF(P521&gt;1,(Q521/P521)*100,0)</f>
        <v>0</v>
      </c>
    </row>
    <row r="522" spans="1:18" x14ac:dyDescent="0.25">
      <c r="A522" s="1" t="s">
        <v>1130</v>
      </c>
      <c r="B522" s="7">
        <f>2023-YEAR(A522)</f>
        <v>32</v>
      </c>
      <c r="C522" s="1" t="s">
        <v>12</v>
      </c>
      <c r="D522" s="1" t="s">
        <v>25</v>
      </c>
      <c r="E522" s="1" t="s">
        <v>60</v>
      </c>
      <c r="F522" s="1" t="s">
        <v>15</v>
      </c>
      <c r="G522" s="7" t="str">
        <f>CONCATENATE(E522,",",F522,",","BRASIL")</f>
        <v>SAO JOSE DOS PINHAIS,PR,BRASIL</v>
      </c>
      <c r="H522" s="1"/>
      <c r="I522" s="5" t="s">
        <v>2164</v>
      </c>
      <c r="J522" s="1" t="s">
        <v>61</v>
      </c>
      <c r="K522" s="1" t="s">
        <v>30</v>
      </c>
      <c r="L522" s="1" t="s">
        <v>18</v>
      </c>
      <c r="M522" s="1" t="s">
        <v>19</v>
      </c>
      <c r="N522" s="1" t="s">
        <v>62</v>
      </c>
      <c r="O522" s="1" t="s">
        <v>33</v>
      </c>
      <c r="P522" s="1" t="s">
        <v>63</v>
      </c>
      <c r="Q522" s="2" t="s">
        <v>45</v>
      </c>
      <c r="R522" s="8">
        <f>IF(P522&gt;1,(Q522/P522)*100,0)</f>
        <v>0</v>
      </c>
    </row>
    <row r="523" spans="1:18" x14ac:dyDescent="0.25">
      <c r="A523" s="1" t="s">
        <v>1131</v>
      </c>
      <c r="B523" s="7">
        <f>2023-YEAR(A523)</f>
        <v>24</v>
      </c>
      <c r="C523" s="1" t="s">
        <v>36</v>
      </c>
      <c r="D523" s="1" t="s">
        <v>25</v>
      </c>
      <c r="E523" s="1" t="s">
        <v>51</v>
      </c>
      <c r="F523" s="1" t="s">
        <v>15</v>
      </c>
      <c r="G523" s="7" t="str">
        <f>CONCATENATE(E523,",",F523,",","BRASIL")</f>
        <v>PARANAVAÍ,PR,BRASIL</v>
      </c>
      <c r="H523" s="1"/>
      <c r="I523" s="5" t="s">
        <v>2163</v>
      </c>
      <c r="J523" s="1" t="s">
        <v>185</v>
      </c>
      <c r="K523" s="1" t="s">
        <v>30</v>
      </c>
      <c r="L523" s="1" t="s">
        <v>68</v>
      </c>
      <c r="M523" s="1" t="s">
        <v>19</v>
      </c>
      <c r="N523" s="1" t="s">
        <v>20</v>
      </c>
      <c r="O523" s="1" t="s">
        <v>33</v>
      </c>
      <c r="P523" s="1" t="s">
        <v>492</v>
      </c>
      <c r="Q523" s="2" t="s">
        <v>45</v>
      </c>
      <c r="R523" s="8">
        <f>IF(P523&gt;1,(Q523/P523)*100,0)</f>
        <v>0</v>
      </c>
    </row>
    <row r="524" spans="1:18" x14ac:dyDescent="0.25">
      <c r="A524" s="1" t="s">
        <v>1133</v>
      </c>
      <c r="B524" s="7">
        <f>2023-YEAR(A524)</f>
        <v>21</v>
      </c>
      <c r="C524" s="1" t="s">
        <v>36</v>
      </c>
      <c r="D524" s="1" t="s">
        <v>13</v>
      </c>
      <c r="E524" s="1" t="s">
        <v>66</v>
      </c>
      <c r="F524" s="1" t="s">
        <v>15</v>
      </c>
      <c r="G524" s="7" t="str">
        <f>CONCATENATE(E524,",",F524,",","BRASIL")</f>
        <v>APUCARANA,PR,BRASIL</v>
      </c>
      <c r="H524" s="1"/>
      <c r="I524" s="5" t="s">
        <v>66</v>
      </c>
      <c r="J524" s="1" t="s">
        <v>155</v>
      </c>
      <c r="K524" s="1" t="s">
        <v>30</v>
      </c>
      <c r="L524" s="1" t="s">
        <v>68</v>
      </c>
      <c r="M524" s="1" t="s">
        <v>19</v>
      </c>
      <c r="N524" s="1" t="s">
        <v>20</v>
      </c>
      <c r="O524" s="1" t="s">
        <v>21</v>
      </c>
      <c r="P524" s="1" t="s">
        <v>27</v>
      </c>
      <c r="Q524" s="2" t="s">
        <v>45</v>
      </c>
      <c r="R524" s="8">
        <f>IF(P524&gt;1,(Q524/P524)*100,0)</f>
        <v>0</v>
      </c>
    </row>
    <row r="525" spans="1:18" x14ac:dyDescent="0.25">
      <c r="A525" s="1" t="s">
        <v>1134</v>
      </c>
      <c r="B525" s="7">
        <f>2023-YEAR(A525)</f>
        <v>34</v>
      </c>
      <c r="C525" s="1" t="s">
        <v>36</v>
      </c>
      <c r="D525" s="1" t="s">
        <v>25</v>
      </c>
      <c r="E525" s="1" t="s">
        <v>86</v>
      </c>
      <c r="F525" s="1" t="s">
        <v>15</v>
      </c>
      <c r="G525" s="7" t="str">
        <f>CONCATENATE(E525,",",F525,",","BRASIL")</f>
        <v>CAMPO MOURÃO,PR,BRASIL</v>
      </c>
      <c r="H525" s="1"/>
      <c r="I525" s="5" t="s">
        <v>86</v>
      </c>
      <c r="J525" s="1" t="s">
        <v>250</v>
      </c>
      <c r="K525" s="1" t="s">
        <v>30</v>
      </c>
      <c r="L525" s="1" t="s">
        <v>68</v>
      </c>
      <c r="M525" s="1" t="s">
        <v>19</v>
      </c>
      <c r="N525" s="1" t="s">
        <v>20</v>
      </c>
      <c r="O525" s="1" t="s">
        <v>33</v>
      </c>
      <c r="P525" s="1" t="s">
        <v>365</v>
      </c>
      <c r="Q525" s="2" t="s">
        <v>1135</v>
      </c>
      <c r="R525" s="8">
        <f>IF(P525&gt;1,(Q525/P525)*100,0)</f>
        <v>50.830564784053159</v>
      </c>
    </row>
    <row r="526" spans="1:18" x14ac:dyDescent="0.25">
      <c r="A526" s="1" t="s">
        <v>1136</v>
      </c>
      <c r="B526" s="7">
        <f>2023-YEAR(A526)</f>
        <v>30</v>
      </c>
      <c r="C526" s="1" t="s">
        <v>12</v>
      </c>
      <c r="D526" s="1" t="s">
        <v>13</v>
      </c>
      <c r="E526" s="1" t="s">
        <v>81</v>
      </c>
      <c r="F526" s="1" t="s">
        <v>15</v>
      </c>
      <c r="G526" s="7" t="str">
        <f>CONCATENATE(E526,",",F526,",","BRASIL")</f>
        <v>LONDRINA,PR,BRASIL</v>
      </c>
      <c r="H526" s="1"/>
      <c r="I526" s="5" t="s">
        <v>66</v>
      </c>
      <c r="J526" s="1" t="s">
        <v>346</v>
      </c>
      <c r="K526" s="1" t="s">
        <v>38</v>
      </c>
      <c r="L526" s="1" t="s">
        <v>43</v>
      </c>
      <c r="M526" s="1" t="s">
        <v>19</v>
      </c>
      <c r="N526" s="1" t="s">
        <v>20</v>
      </c>
      <c r="O526" s="1" t="s">
        <v>33</v>
      </c>
      <c r="P526" s="1" t="s">
        <v>347</v>
      </c>
      <c r="Q526" s="2" t="s">
        <v>293</v>
      </c>
      <c r="R526" s="8">
        <f>IF(P526&gt;1,(Q526/P526)*100,0)</f>
        <v>96.002664890073291</v>
      </c>
    </row>
    <row r="527" spans="1:18" x14ac:dyDescent="0.25">
      <c r="A527" s="1" t="s">
        <v>1138</v>
      </c>
      <c r="B527" s="7">
        <f>2023-YEAR(A527)</f>
        <v>19</v>
      </c>
      <c r="C527" s="1" t="s">
        <v>36</v>
      </c>
      <c r="D527" s="1" t="s">
        <v>25</v>
      </c>
      <c r="E527" s="1" t="s">
        <v>626</v>
      </c>
      <c r="F527" s="1" t="s">
        <v>130</v>
      </c>
      <c r="G527" s="7" t="str">
        <f>CONCATENATE(E527,",",F527,",","BRASIL")</f>
        <v>ASSIS,SP,BRASIL</v>
      </c>
      <c r="H527" s="1"/>
      <c r="I527" s="5" t="s">
        <v>66</v>
      </c>
      <c r="J527" s="1" t="s">
        <v>439</v>
      </c>
      <c r="K527" s="1" t="s">
        <v>30</v>
      </c>
      <c r="L527" s="1" t="s">
        <v>18</v>
      </c>
      <c r="M527" s="1" t="s">
        <v>19</v>
      </c>
      <c r="N527" s="1" t="s">
        <v>20</v>
      </c>
      <c r="O527" s="1" t="s">
        <v>21</v>
      </c>
      <c r="P527" s="1" t="s">
        <v>440</v>
      </c>
      <c r="Q527" s="2" t="s">
        <v>387</v>
      </c>
      <c r="R527" s="8">
        <f>IF(P527&gt;1,(Q527/P527)*100,0)</f>
        <v>1.7186505410566519</v>
      </c>
    </row>
    <row r="528" spans="1:18" x14ac:dyDescent="0.25">
      <c r="A528" s="1" t="s">
        <v>1140</v>
      </c>
      <c r="B528" s="7">
        <f>2023-YEAR(A528)</f>
        <v>22</v>
      </c>
      <c r="C528" s="1" t="s">
        <v>12</v>
      </c>
      <c r="D528" s="1" t="s">
        <v>25</v>
      </c>
      <c r="E528" s="1" t="s">
        <v>28</v>
      </c>
      <c r="F528" s="1" t="s">
        <v>15</v>
      </c>
      <c r="G528" s="7" t="str">
        <f>CONCATENATE(E528,",",F528,",","BRASIL")</f>
        <v>CURITIBA,PR,BRASIL</v>
      </c>
      <c r="H528" s="1"/>
      <c r="I528" s="5" t="s">
        <v>2161</v>
      </c>
      <c r="J528" s="1" t="s">
        <v>344</v>
      </c>
      <c r="K528" s="1" t="s">
        <v>30</v>
      </c>
      <c r="L528" s="1" t="s">
        <v>31</v>
      </c>
      <c r="M528" s="1" t="s">
        <v>19</v>
      </c>
      <c r="N528" s="1" t="s">
        <v>20</v>
      </c>
      <c r="O528" s="1" t="s">
        <v>33</v>
      </c>
      <c r="P528" s="1" t="s">
        <v>345</v>
      </c>
      <c r="Q528" s="2" t="s">
        <v>45</v>
      </c>
      <c r="R528" s="8">
        <f>IF(P528&gt;1,(Q528/P528)*100,0)</f>
        <v>0</v>
      </c>
    </row>
    <row r="529" spans="1:18" x14ac:dyDescent="0.25">
      <c r="A529" s="1" t="s">
        <v>1141</v>
      </c>
      <c r="B529" s="7">
        <f>2023-YEAR(A529)</f>
        <v>34</v>
      </c>
      <c r="C529" s="1" t="s">
        <v>12</v>
      </c>
      <c r="D529" s="1" t="s">
        <v>13</v>
      </c>
      <c r="E529" s="1" t="s">
        <v>28</v>
      </c>
      <c r="F529" s="1" t="s">
        <v>15</v>
      </c>
      <c r="G529" s="7" t="str">
        <f>CONCATENATE(E529,",",F529,",","BRASIL")</f>
        <v>CURITIBA,PR,BRASIL</v>
      </c>
      <c r="H529" s="1"/>
      <c r="I529" s="5" t="s">
        <v>2161</v>
      </c>
      <c r="J529" s="1" t="s">
        <v>673</v>
      </c>
      <c r="K529" s="1" t="s">
        <v>38</v>
      </c>
      <c r="L529" s="1" t="s">
        <v>31</v>
      </c>
      <c r="M529" s="1" t="s">
        <v>19</v>
      </c>
      <c r="N529" s="1" t="s">
        <v>32</v>
      </c>
      <c r="O529" s="1" t="s">
        <v>33</v>
      </c>
      <c r="P529" s="1" t="s">
        <v>674</v>
      </c>
      <c r="Q529" s="2" t="s">
        <v>303</v>
      </c>
      <c r="R529" s="8">
        <f>IF(P529&gt;1,(Q529/P529)*100,0)</f>
        <v>78.069353327085295</v>
      </c>
    </row>
    <row r="530" spans="1:18" x14ac:dyDescent="0.25">
      <c r="A530" s="1" t="s">
        <v>457</v>
      </c>
      <c r="B530" s="7">
        <f>2023-YEAR(A530)</f>
        <v>20</v>
      </c>
      <c r="C530" s="1" t="s">
        <v>36</v>
      </c>
      <c r="D530" s="1" t="s">
        <v>65</v>
      </c>
      <c r="E530" s="1" t="s">
        <v>1142</v>
      </c>
      <c r="F530" s="1" t="s">
        <v>26</v>
      </c>
      <c r="G530" s="7" t="str">
        <f>CONCATENATE(E530,",",F530,",","BRASIL")</f>
        <v>SANTA MARGARIDA,MG,BRASIL</v>
      </c>
      <c r="H530" s="1"/>
      <c r="I530" s="5" t="s">
        <v>66</v>
      </c>
      <c r="J530" s="1" t="s">
        <v>439</v>
      </c>
      <c r="K530" s="1" t="s">
        <v>83</v>
      </c>
      <c r="L530" s="1" t="s">
        <v>18</v>
      </c>
      <c r="M530" s="1" t="s">
        <v>19</v>
      </c>
      <c r="N530" s="1" t="s">
        <v>32</v>
      </c>
      <c r="O530" s="1" t="s">
        <v>21</v>
      </c>
      <c r="P530" s="1" t="s">
        <v>440</v>
      </c>
      <c r="Q530" s="2" t="s">
        <v>696</v>
      </c>
      <c r="R530" s="8">
        <f>IF(P530&gt;1,(Q530/P530)*100,0)</f>
        <v>53.21451304901337</v>
      </c>
    </row>
    <row r="531" spans="1:18" x14ac:dyDescent="0.25">
      <c r="A531" s="1" t="s">
        <v>1143</v>
      </c>
      <c r="B531" s="7">
        <f>2023-YEAR(A531)</f>
        <v>32</v>
      </c>
      <c r="C531" s="1" t="s">
        <v>36</v>
      </c>
      <c r="D531" s="1" t="s">
        <v>13</v>
      </c>
      <c r="E531" s="1" t="s">
        <v>66</v>
      </c>
      <c r="F531" s="1" t="s">
        <v>15</v>
      </c>
      <c r="G531" s="7" t="str">
        <f>CONCATENATE(E531,",",F531,",","BRASIL")</f>
        <v>APUCARANA,PR,BRASIL</v>
      </c>
      <c r="H531" s="1"/>
      <c r="I531" s="5" t="s">
        <v>66</v>
      </c>
      <c r="J531" s="1" t="s">
        <v>306</v>
      </c>
      <c r="K531" s="1" t="s">
        <v>30</v>
      </c>
      <c r="L531" s="1" t="s">
        <v>68</v>
      </c>
      <c r="M531" s="1" t="s">
        <v>19</v>
      </c>
      <c r="N531" s="1" t="s">
        <v>20</v>
      </c>
      <c r="O531" s="1" t="s">
        <v>33</v>
      </c>
      <c r="P531" s="1" t="s">
        <v>707</v>
      </c>
      <c r="Q531" s="2" t="s">
        <v>45</v>
      </c>
      <c r="R531" s="8">
        <f>IF(P531&gt;1,(Q531/P531)*100,0)</f>
        <v>0</v>
      </c>
    </row>
    <row r="532" spans="1:18" x14ac:dyDescent="0.25">
      <c r="A532" s="1" t="s">
        <v>1144</v>
      </c>
      <c r="B532" s="7">
        <f>2023-YEAR(A532)</f>
        <v>24</v>
      </c>
      <c r="C532" s="1" t="s">
        <v>36</v>
      </c>
      <c r="D532" s="1" t="s">
        <v>13</v>
      </c>
      <c r="E532" s="1" t="s">
        <v>51</v>
      </c>
      <c r="F532" s="1" t="s">
        <v>15</v>
      </c>
      <c r="G532" s="7" t="str">
        <f>CONCATENATE(E532,",",F532,",","BRASIL")</f>
        <v>PARANAVAÍ,PR,BRASIL</v>
      </c>
      <c r="H532" s="1"/>
      <c r="I532" s="5" t="s">
        <v>2163</v>
      </c>
      <c r="J532" s="1" t="s">
        <v>185</v>
      </c>
      <c r="K532" s="1" t="s">
        <v>38</v>
      </c>
      <c r="L532" s="1" t="s">
        <v>68</v>
      </c>
      <c r="M532" s="1" t="s">
        <v>19</v>
      </c>
      <c r="N532" s="1" t="s">
        <v>20</v>
      </c>
      <c r="O532" s="1" t="s">
        <v>33</v>
      </c>
      <c r="P532" s="1" t="s">
        <v>492</v>
      </c>
      <c r="Q532" s="2" t="s">
        <v>45</v>
      </c>
      <c r="R532" s="8">
        <f>IF(P532&gt;1,(Q532/P532)*100,0)</f>
        <v>0</v>
      </c>
    </row>
    <row r="533" spans="1:18" x14ac:dyDescent="0.25">
      <c r="A533" s="1" t="s">
        <v>1145</v>
      </c>
      <c r="B533" s="7">
        <f>2023-YEAR(A533)</f>
        <v>28</v>
      </c>
      <c r="C533" s="1" t="s">
        <v>12</v>
      </c>
      <c r="D533" s="1" t="s">
        <v>127</v>
      </c>
      <c r="E533" s="1" t="s">
        <v>28</v>
      </c>
      <c r="F533" s="1" t="s">
        <v>15</v>
      </c>
      <c r="G533" s="7" t="str">
        <f>CONCATENATE(E533,",",F533,",","BRASIL")</f>
        <v>CURITIBA,PR,BRASIL</v>
      </c>
      <c r="H533" s="1"/>
      <c r="I533" s="5" t="s">
        <v>2161</v>
      </c>
      <c r="J533" s="1" t="s">
        <v>701</v>
      </c>
      <c r="K533" s="1" t="s">
        <v>30</v>
      </c>
      <c r="L533" s="1" t="s">
        <v>31</v>
      </c>
      <c r="M533" s="1" t="s">
        <v>19</v>
      </c>
      <c r="N533" s="1" t="s">
        <v>20</v>
      </c>
      <c r="O533" s="1" t="s">
        <v>123</v>
      </c>
      <c r="P533" s="1" t="s">
        <v>702</v>
      </c>
      <c r="Q533" s="2" t="s">
        <v>1146</v>
      </c>
      <c r="R533" s="8">
        <f>IF(P533&gt;1,(Q533/P533)*100,0)</f>
        <v>27.27272727272727</v>
      </c>
    </row>
    <row r="534" spans="1:18" x14ac:dyDescent="0.25">
      <c r="A534" s="1" t="s">
        <v>1147</v>
      </c>
      <c r="B534" s="7">
        <f>2023-YEAR(A534)</f>
        <v>20</v>
      </c>
      <c r="C534" s="1" t="s">
        <v>36</v>
      </c>
      <c r="D534" s="1" t="s">
        <v>25</v>
      </c>
      <c r="E534" s="1" t="s">
        <v>86</v>
      </c>
      <c r="F534" s="1" t="s">
        <v>15</v>
      </c>
      <c r="G534" s="7" t="str">
        <f>CONCATENATE(E534,",",F534,",","BRASIL")</f>
        <v>CAMPO MOURÃO,PR,BRASIL</v>
      </c>
      <c r="H534" s="1"/>
      <c r="I534" s="5" t="s">
        <v>86</v>
      </c>
      <c r="J534" s="1" t="s">
        <v>838</v>
      </c>
      <c r="K534" s="1" t="s">
        <v>30</v>
      </c>
      <c r="L534" s="1" t="s">
        <v>68</v>
      </c>
      <c r="M534" s="1" t="s">
        <v>19</v>
      </c>
      <c r="N534" s="1" t="s">
        <v>20</v>
      </c>
      <c r="O534" s="1" t="s">
        <v>33</v>
      </c>
      <c r="P534" s="1" t="s">
        <v>1053</v>
      </c>
      <c r="Q534" s="2" t="s">
        <v>106</v>
      </c>
      <c r="R534" s="8">
        <f>IF(P534&gt;1,(Q534/P534)*100,0)</f>
        <v>6.593406593406594</v>
      </c>
    </row>
    <row r="535" spans="1:18" x14ac:dyDescent="0.25">
      <c r="A535" s="1" t="s">
        <v>1148</v>
      </c>
      <c r="B535" s="7">
        <f>2023-YEAR(A535)</f>
        <v>25</v>
      </c>
      <c r="C535" s="1" t="s">
        <v>12</v>
      </c>
      <c r="D535" s="1" t="s">
        <v>13</v>
      </c>
      <c r="E535" s="1" t="s">
        <v>51</v>
      </c>
      <c r="F535" s="1" t="s">
        <v>15</v>
      </c>
      <c r="G535" s="7" t="str">
        <f>CONCATENATE(E535,",",F535,",","BRASIL")</f>
        <v>PARANAVAÍ,PR,BRASIL</v>
      </c>
      <c r="H535" s="1"/>
      <c r="I535" s="5" t="s">
        <v>2163</v>
      </c>
      <c r="J535" s="1" t="s">
        <v>140</v>
      </c>
      <c r="K535" s="1" t="s">
        <v>83</v>
      </c>
      <c r="L535" s="1" t="s">
        <v>43</v>
      </c>
      <c r="M535" s="1" t="s">
        <v>19</v>
      </c>
      <c r="N535" s="1" t="s">
        <v>20</v>
      </c>
      <c r="O535" s="1" t="s">
        <v>123</v>
      </c>
      <c r="P535" s="1" t="s">
        <v>488</v>
      </c>
      <c r="Q535" s="2" t="s">
        <v>142</v>
      </c>
      <c r="R535" s="8">
        <f>IF(P535&gt;1,(Q535/P535)*100,0)</f>
        <v>10.714285714285714</v>
      </c>
    </row>
    <row r="536" spans="1:18" x14ac:dyDescent="0.25">
      <c r="A536" s="1" t="s">
        <v>1149</v>
      </c>
      <c r="B536" s="7">
        <f>2023-YEAR(A536)</f>
        <v>28</v>
      </c>
      <c r="C536" s="1" t="s">
        <v>12</v>
      </c>
      <c r="D536" s="1" t="s">
        <v>25</v>
      </c>
      <c r="E536" s="1" t="s">
        <v>60</v>
      </c>
      <c r="F536" s="1" t="s">
        <v>15</v>
      </c>
      <c r="G536" s="7" t="str">
        <f>CONCATENATE(E536,",",F536,",","BRASIL")</f>
        <v>SAO JOSE DOS PINHAIS,PR,BRASIL</v>
      </c>
      <c r="H536" s="1"/>
      <c r="I536" s="5" t="s">
        <v>2164</v>
      </c>
      <c r="J536" s="1" t="s">
        <v>61</v>
      </c>
      <c r="K536" s="1" t="s">
        <v>30</v>
      </c>
      <c r="L536" s="1" t="s">
        <v>18</v>
      </c>
      <c r="M536" s="1" t="s">
        <v>19</v>
      </c>
      <c r="N536" s="1" t="s">
        <v>62</v>
      </c>
      <c r="O536" s="1" t="s">
        <v>33</v>
      </c>
      <c r="P536" s="1" t="s">
        <v>63</v>
      </c>
      <c r="Q536" s="2" t="s">
        <v>45</v>
      </c>
      <c r="R536" s="8">
        <f>IF(P536&gt;1,(Q536/P536)*100,0)</f>
        <v>0</v>
      </c>
    </row>
    <row r="537" spans="1:18" x14ac:dyDescent="0.25">
      <c r="A537" s="1" t="s">
        <v>1150</v>
      </c>
      <c r="B537" s="7">
        <f>2023-YEAR(A537)</f>
        <v>19</v>
      </c>
      <c r="C537" s="1" t="s">
        <v>36</v>
      </c>
      <c r="D537" s="1" t="s">
        <v>65</v>
      </c>
      <c r="E537" s="1" t="s">
        <v>86</v>
      </c>
      <c r="F537" s="1" t="s">
        <v>15</v>
      </c>
      <c r="G537" s="7" t="str">
        <f>CONCATENATE(E537,",",F537,",","BRASIL")</f>
        <v>CAMPO MOURÃO,PR,BRASIL</v>
      </c>
      <c r="H537" s="1"/>
      <c r="I537" s="5" t="s">
        <v>86</v>
      </c>
      <c r="J537" s="1" t="s">
        <v>646</v>
      </c>
      <c r="K537" s="1" t="s">
        <v>30</v>
      </c>
      <c r="L537" s="1" t="s">
        <v>18</v>
      </c>
      <c r="M537" s="1" t="s">
        <v>19</v>
      </c>
      <c r="N537" s="1" t="s">
        <v>20</v>
      </c>
      <c r="O537" s="1" t="s">
        <v>21</v>
      </c>
      <c r="P537" s="1" t="s">
        <v>1151</v>
      </c>
      <c r="Q537" s="2" t="s">
        <v>45</v>
      </c>
      <c r="R537" s="8">
        <f>IF(P537&gt;1,(Q537/P537)*100,0)</f>
        <v>0</v>
      </c>
    </row>
    <row r="538" spans="1:18" x14ac:dyDescent="0.25">
      <c r="A538" s="1" t="s">
        <v>1152</v>
      </c>
      <c r="B538" s="7">
        <f>2023-YEAR(A538)</f>
        <v>21</v>
      </c>
      <c r="C538" s="1" t="s">
        <v>36</v>
      </c>
      <c r="D538" s="1" t="s">
        <v>25</v>
      </c>
      <c r="E538" s="1" t="s">
        <v>51</v>
      </c>
      <c r="F538" s="1" t="s">
        <v>15</v>
      </c>
      <c r="G538" s="7" t="str">
        <f>CONCATENATE(E538,",",F538,",","BRASIL")</f>
        <v>PARANAVAÍ,PR,BRASIL</v>
      </c>
      <c r="H538" s="1"/>
      <c r="I538" s="5" t="s">
        <v>2163</v>
      </c>
      <c r="J538" s="1" t="s">
        <v>250</v>
      </c>
      <c r="K538" s="1" t="s">
        <v>30</v>
      </c>
      <c r="L538" s="1" t="s">
        <v>43</v>
      </c>
      <c r="M538" s="1" t="s">
        <v>19</v>
      </c>
      <c r="N538" s="1" t="s">
        <v>20</v>
      </c>
      <c r="O538" s="1" t="s">
        <v>33</v>
      </c>
      <c r="P538" s="1" t="s">
        <v>251</v>
      </c>
      <c r="Q538" s="2" t="s">
        <v>45</v>
      </c>
      <c r="R538" s="8">
        <f>IF(P538&gt;1,(Q538/P538)*100,0)</f>
        <v>0</v>
      </c>
    </row>
    <row r="539" spans="1:18" x14ac:dyDescent="0.25">
      <c r="A539" s="1" t="s">
        <v>1153</v>
      </c>
      <c r="B539" s="7">
        <f>2023-YEAR(A539)</f>
        <v>52</v>
      </c>
      <c r="C539" s="1" t="s">
        <v>36</v>
      </c>
      <c r="D539" s="1" t="s">
        <v>25</v>
      </c>
      <c r="E539" s="1" t="s">
        <v>51</v>
      </c>
      <c r="F539" s="1" t="s">
        <v>15</v>
      </c>
      <c r="G539" s="7" t="str">
        <f>CONCATENATE(E539,",",F539,",","BRASIL")</f>
        <v>PARANAVAÍ,PR,BRASIL</v>
      </c>
      <c r="H539" s="1"/>
      <c r="I539" s="5" t="s">
        <v>2163</v>
      </c>
      <c r="J539" s="1" t="s">
        <v>250</v>
      </c>
      <c r="K539" s="1" t="s">
        <v>30</v>
      </c>
      <c r="L539" s="1" t="s">
        <v>68</v>
      </c>
      <c r="M539" s="1" t="s">
        <v>19</v>
      </c>
      <c r="N539" s="1" t="s">
        <v>20</v>
      </c>
      <c r="O539" s="1" t="s">
        <v>123</v>
      </c>
      <c r="P539" s="1" t="s">
        <v>251</v>
      </c>
      <c r="Q539" s="2" t="s">
        <v>45</v>
      </c>
      <c r="R539" s="8">
        <f>IF(P539&gt;1,(Q539/P539)*100,0)</f>
        <v>0</v>
      </c>
    </row>
    <row r="540" spans="1:18" x14ac:dyDescent="0.25">
      <c r="A540" s="1" t="s">
        <v>1154</v>
      </c>
      <c r="B540" s="7">
        <f>2023-YEAR(A540)</f>
        <v>28</v>
      </c>
      <c r="C540" s="1" t="s">
        <v>36</v>
      </c>
      <c r="D540" s="1" t="s">
        <v>13</v>
      </c>
      <c r="E540" s="1" t="s">
        <v>66</v>
      </c>
      <c r="F540" s="1" t="s">
        <v>15</v>
      </c>
      <c r="G540" s="7" t="str">
        <f>CONCATENATE(E540,",",F540,",","BRASIL")</f>
        <v>APUCARANA,PR,BRASIL</v>
      </c>
      <c r="H540" s="1"/>
      <c r="I540" s="5" t="s">
        <v>66</v>
      </c>
      <c r="J540" s="1" t="s">
        <v>630</v>
      </c>
      <c r="K540" s="1" t="s">
        <v>38</v>
      </c>
      <c r="L540" s="1" t="s">
        <v>68</v>
      </c>
      <c r="M540" s="1" t="s">
        <v>19</v>
      </c>
      <c r="N540" s="1" t="s">
        <v>20</v>
      </c>
      <c r="O540" s="1" t="s">
        <v>123</v>
      </c>
      <c r="P540" s="1" t="s">
        <v>27</v>
      </c>
      <c r="Q540" s="2" t="s">
        <v>1155</v>
      </c>
      <c r="R540" s="8">
        <f>IF(P540&gt;1,(Q540/P540)*100,0)</f>
        <v>67.5</v>
      </c>
    </row>
    <row r="541" spans="1:18" x14ac:dyDescent="0.25">
      <c r="A541" s="1" t="s">
        <v>316</v>
      </c>
      <c r="B541" s="7">
        <f>2023-YEAR(A541)</f>
        <v>23</v>
      </c>
      <c r="C541" s="1" t="s">
        <v>12</v>
      </c>
      <c r="D541" s="1" t="s">
        <v>25</v>
      </c>
      <c r="E541" s="1" t="s">
        <v>47</v>
      </c>
      <c r="F541" s="1" t="s">
        <v>15</v>
      </c>
      <c r="G541" s="7" t="str">
        <f>CONCATENATE(E541,",",F541,",","BRASIL")</f>
        <v>PARANAGUÁ,PR,BRASIL</v>
      </c>
      <c r="H541" s="1"/>
      <c r="I541" s="5" t="s">
        <v>47</v>
      </c>
      <c r="J541" s="1" t="s">
        <v>113</v>
      </c>
      <c r="K541" s="1" t="s">
        <v>83</v>
      </c>
      <c r="L541" s="1" t="s">
        <v>68</v>
      </c>
      <c r="M541" s="1" t="s">
        <v>19</v>
      </c>
      <c r="N541" s="1" t="s">
        <v>20</v>
      </c>
      <c r="O541" s="1" t="s">
        <v>33</v>
      </c>
      <c r="P541" s="1" t="s">
        <v>273</v>
      </c>
      <c r="Q541" s="2" t="s">
        <v>159</v>
      </c>
      <c r="R541" s="8">
        <f>IF(P541&gt;1,(Q541/P541)*100,0)</f>
        <v>21.686746987951807</v>
      </c>
    </row>
    <row r="542" spans="1:18" x14ac:dyDescent="0.25">
      <c r="A542" s="1" t="s">
        <v>1158</v>
      </c>
      <c r="B542" s="7">
        <f>2023-YEAR(A542)</f>
        <v>25</v>
      </c>
      <c r="C542" s="1" t="s">
        <v>12</v>
      </c>
      <c r="D542" s="1" t="s">
        <v>25</v>
      </c>
      <c r="E542" s="1" t="s">
        <v>51</v>
      </c>
      <c r="F542" s="1" t="s">
        <v>15</v>
      </c>
      <c r="G542" s="7" t="str">
        <f>CONCATENATE(E542,",",F542,",","BRASIL")</f>
        <v>PARANAVAÍ,PR,BRASIL</v>
      </c>
      <c r="H542" s="1"/>
      <c r="I542" s="5" t="s">
        <v>2163</v>
      </c>
      <c r="J542" s="1" t="s">
        <v>103</v>
      </c>
      <c r="K542" s="1" t="s">
        <v>38</v>
      </c>
      <c r="L542" s="1" t="s">
        <v>68</v>
      </c>
      <c r="M542" s="1" t="s">
        <v>19</v>
      </c>
      <c r="N542" s="1" t="s">
        <v>32</v>
      </c>
      <c r="O542" s="1" t="s">
        <v>21</v>
      </c>
      <c r="P542" s="1" t="s">
        <v>707</v>
      </c>
      <c r="Q542" s="2" t="s">
        <v>45</v>
      </c>
      <c r="R542" s="8">
        <f>IF(P542&gt;1,(Q542/P542)*100,0)</f>
        <v>0</v>
      </c>
    </row>
    <row r="543" spans="1:18" x14ac:dyDescent="0.25">
      <c r="A543" s="1" t="s">
        <v>1159</v>
      </c>
      <c r="B543" s="7">
        <f>2023-YEAR(A543)</f>
        <v>29</v>
      </c>
      <c r="C543" s="1" t="s">
        <v>12</v>
      </c>
      <c r="D543" s="1" t="s">
        <v>25</v>
      </c>
      <c r="E543" s="1" t="s">
        <v>86</v>
      </c>
      <c r="F543" s="1" t="s">
        <v>15</v>
      </c>
      <c r="G543" s="7" t="str">
        <f>CONCATENATE(E543,",",F543,",","BRASIL")</f>
        <v>CAMPO MOURÃO,PR,BRASIL</v>
      </c>
      <c r="H543" s="1"/>
      <c r="I543" s="5" t="s">
        <v>86</v>
      </c>
      <c r="J543" s="1" t="s">
        <v>838</v>
      </c>
      <c r="K543" s="1" t="s">
        <v>30</v>
      </c>
      <c r="L543" s="1" t="s">
        <v>68</v>
      </c>
      <c r="M543" s="1" t="s">
        <v>19</v>
      </c>
      <c r="N543" s="1" t="s">
        <v>20</v>
      </c>
      <c r="O543" s="1" t="s">
        <v>33</v>
      </c>
      <c r="P543" s="1" t="s">
        <v>1053</v>
      </c>
      <c r="Q543" s="2" t="s">
        <v>338</v>
      </c>
      <c r="R543" s="8">
        <f>IF(P543&gt;1,(Q543/P543)*100,0)</f>
        <v>1.098901098901099</v>
      </c>
    </row>
    <row r="544" spans="1:18" x14ac:dyDescent="0.25">
      <c r="A544" s="1" t="s">
        <v>1160</v>
      </c>
      <c r="B544" s="7">
        <f>2023-YEAR(A544)</f>
        <v>41</v>
      </c>
      <c r="C544" s="1" t="s">
        <v>12</v>
      </c>
      <c r="D544" s="1" t="s">
        <v>25</v>
      </c>
      <c r="E544" s="1" t="s">
        <v>54</v>
      </c>
      <c r="F544" s="1" t="s">
        <v>15</v>
      </c>
      <c r="G544" s="7" t="str">
        <f>CONCATENATE(E544,",",F544,",","BRASIL")</f>
        <v>UNIÃO DA VITÓRIA,PR,BRASIL</v>
      </c>
      <c r="H544" s="1"/>
      <c r="I544" s="5" t="s">
        <v>54</v>
      </c>
      <c r="J544" s="1" t="s">
        <v>94</v>
      </c>
      <c r="K544" s="1" t="s">
        <v>38</v>
      </c>
      <c r="L544" s="1" t="s">
        <v>68</v>
      </c>
      <c r="M544" s="1" t="s">
        <v>19</v>
      </c>
      <c r="N544" s="1" t="s">
        <v>20</v>
      </c>
      <c r="O544" s="1" t="s">
        <v>33</v>
      </c>
      <c r="P544" s="1" t="s">
        <v>304</v>
      </c>
      <c r="Q544" s="2" t="s">
        <v>45</v>
      </c>
      <c r="R544" s="8">
        <f>IF(P544&gt;1,(Q544/P544)*100,0)</f>
        <v>0</v>
      </c>
    </row>
    <row r="545" spans="1:18" x14ac:dyDescent="0.25">
      <c r="A545" s="1" t="s">
        <v>1163</v>
      </c>
      <c r="B545" s="7">
        <f>2023-YEAR(A545)</f>
        <v>26</v>
      </c>
      <c r="C545" s="1" t="s">
        <v>36</v>
      </c>
      <c r="D545" s="1" t="s">
        <v>25</v>
      </c>
      <c r="E545" s="1" t="s">
        <v>81</v>
      </c>
      <c r="F545" s="1" t="s">
        <v>15</v>
      </c>
      <c r="G545" s="7" t="str">
        <f>CONCATENATE(E545,",",F545,",","BRASIL")</f>
        <v>LONDRINA,PR,BRASIL</v>
      </c>
      <c r="H545" s="1"/>
      <c r="I545" s="5" t="s">
        <v>2163</v>
      </c>
      <c r="J545" s="1" t="s">
        <v>603</v>
      </c>
      <c r="K545" s="1" t="s">
        <v>83</v>
      </c>
      <c r="L545" s="1" t="s">
        <v>43</v>
      </c>
      <c r="M545" s="1" t="s">
        <v>19</v>
      </c>
      <c r="N545" s="1" t="s">
        <v>20</v>
      </c>
      <c r="O545" s="1" t="s">
        <v>21</v>
      </c>
      <c r="P545" s="1" t="s">
        <v>480</v>
      </c>
      <c r="Q545" s="2" t="s">
        <v>50</v>
      </c>
      <c r="R545" s="8">
        <f>IF(P545&gt;1,(Q545/P545)*100,0)</f>
        <v>20</v>
      </c>
    </row>
    <row r="546" spans="1:18" x14ac:dyDescent="0.25">
      <c r="A546" s="1" t="s">
        <v>1164</v>
      </c>
      <c r="B546" s="7">
        <f>2023-YEAR(A546)</f>
        <v>42</v>
      </c>
      <c r="C546" s="1" t="s">
        <v>36</v>
      </c>
      <c r="D546" s="1" t="s">
        <v>25</v>
      </c>
      <c r="E546" s="1" t="s">
        <v>2185</v>
      </c>
      <c r="F546" s="1" t="s">
        <v>15</v>
      </c>
      <c r="G546" s="7" t="str">
        <f>CONCATENATE(E546,",",F546,",","BRASIL")</f>
        <v>BOA VISTA DA APARECIDA,PR,BRASIL</v>
      </c>
      <c r="H546" s="1"/>
      <c r="I546" s="5" t="s">
        <v>2163</v>
      </c>
      <c r="J546" s="1" t="s">
        <v>140</v>
      </c>
      <c r="K546" s="1" t="s">
        <v>83</v>
      </c>
      <c r="L546" s="1" t="s">
        <v>43</v>
      </c>
      <c r="M546" s="1" t="s">
        <v>19</v>
      </c>
      <c r="N546" s="1" t="s">
        <v>32</v>
      </c>
      <c r="O546" s="1" t="s">
        <v>123</v>
      </c>
      <c r="P546" s="1" t="s">
        <v>141</v>
      </c>
      <c r="Q546" s="2" t="s">
        <v>568</v>
      </c>
      <c r="R546" s="8">
        <f>IF(P546&gt;1,(Q546/P546)*100,0)</f>
        <v>18.181818181818183</v>
      </c>
    </row>
    <row r="547" spans="1:18" x14ac:dyDescent="0.25">
      <c r="A547" s="1" t="s">
        <v>1165</v>
      </c>
      <c r="B547" s="7">
        <f>2023-YEAR(A547)</f>
        <v>24</v>
      </c>
      <c r="C547" s="1" t="s">
        <v>36</v>
      </c>
      <c r="D547" s="1" t="s">
        <v>224</v>
      </c>
      <c r="E547" s="1" t="s">
        <v>28</v>
      </c>
      <c r="F547" s="1" t="s">
        <v>15</v>
      </c>
      <c r="G547" s="7" t="str">
        <f>CONCATENATE(E547,",",F547,",","BRASIL")</f>
        <v>CURITIBA,PR,BRASIL</v>
      </c>
      <c r="H547" s="1"/>
      <c r="I547" s="5" t="s">
        <v>2161</v>
      </c>
      <c r="J547" s="1" t="s">
        <v>344</v>
      </c>
      <c r="K547" s="1" t="s">
        <v>30</v>
      </c>
      <c r="L547" s="1" t="s">
        <v>68</v>
      </c>
      <c r="M547" s="1" t="s">
        <v>19</v>
      </c>
      <c r="N547" s="1" t="s">
        <v>20</v>
      </c>
      <c r="O547" s="1" t="s">
        <v>33</v>
      </c>
      <c r="P547" s="1" t="s">
        <v>345</v>
      </c>
      <c r="Q547" s="2" t="s">
        <v>45</v>
      </c>
      <c r="R547" s="8">
        <f>IF(P547&gt;1,(Q547/P547)*100,0)</f>
        <v>0</v>
      </c>
    </row>
    <row r="548" spans="1:18" x14ac:dyDescent="0.25">
      <c r="A548" s="1" t="s">
        <v>1166</v>
      </c>
      <c r="B548" s="7">
        <f>2023-YEAR(A548)</f>
        <v>24</v>
      </c>
      <c r="C548" s="1" t="s">
        <v>36</v>
      </c>
      <c r="D548" s="1" t="s">
        <v>25</v>
      </c>
      <c r="E548" s="1" t="s">
        <v>28</v>
      </c>
      <c r="F548" s="1" t="s">
        <v>15</v>
      </c>
      <c r="G548" s="7" t="str">
        <f>CONCATENATE(E548,",",F548,",","BRASIL")</f>
        <v>CURITIBA,PR,BRASIL</v>
      </c>
      <c r="H548" s="1"/>
      <c r="I548" s="5" t="s">
        <v>2162</v>
      </c>
      <c r="J548" s="1" t="s">
        <v>246</v>
      </c>
      <c r="K548" s="1" t="s">
        <v>38</v>
      </c>
      <c r="L548" s="1" t="s">
        <v>43</v>
      </c>
      <c r="M548" s="1" t="s">
        <v>19</v>
      </c>
      <c r="N548" s="1" t="s">
        <v>32</v>
      </c>
      <c r="O548" s="1" t="s">
        <v>21</v>
      </c>
      <c r="P548" s="1" t="s">
        <v>247</v>
      </c>
      <c r="Q548" s="2" t="s">
        <v>45</v>
      </c>
      <c r="R548" s="8">
        <f>IF(P548&gt;1,(Q548/P548)*100,0)</f>
        <v>0</v>
      </c>
    </row>
    <row r="549" spans="1:18" x14ac:dyDescent="0.25">
      <c r="A549" s="1" t="s">
        <v>1167</v>
      </c>
      <c r="B549" s="7">
        <f>2023-YEAR(A549)</f>
        <v>24</v>
      </c>
      <c r="C549" s="1" t="s">
        <v>36</v>
      </c>
      <c r="D549" s="1" t="s">
        <v>25</v>
      </c>
      <c r="E549" s="1" t="s">
        <v>66</v>
      </c>
      <c r="F549" s="1" t="s">
        <v>15</v>
      </c>
      <c r="G549" s="7" t="str">
        <f>CONCATENATE(E549,",",F549,",","BRASIL")</f>
        <v>APUCARANA,PR,BRASIL</v>
      </c>
      <c r="H549" s="1"/>
      <c r="I549" s="5" t="s">
        <v>66</v>
      </c>
      <c r="J549" s="1" t="s">
        <v>306</v>
      </c>
      <c r="K549" s="1" t="s">
        <v>83</v>
      </c>
      <c r="L549" s="1" t="s">
        <v>68</v>
      </c>
      <c r="M549" s="1" t="s">
        <v>19</v>
      </c>
      <c r="N549" s="1" t="s">
        <v>20</v>
      </c>
      <c r="O549" s="1" t="s">
        <v>21</v>
      </c>
      <c r="P549" s="1" t="s">
        <v>307</v>
      </c>
      <c r="Q549" s="2" t="s">
        <v>660</v>
      </c>
      <c r="R549" s="8">
        <f>IF(P549&gt;1,(Q549/P549)*100,0)</f>
        <v>16.363636363636363</v>
      </c>
    </row>
    <row r="550" spans="1:18" x14ac:dyDescent="0.25">
      <c r="A550" s="1" t="s">
        <v>1168</v>
      </c>
      <c r="B550" s="7">
        <f>2023-YEAR(A550)</f>
        <v>24</v>
      </c>
      <c r="C550" s="1" t="s">
        <v>36</v>
      </c>
      <c r="D550" s="1" t="s">
        <v>25</v>
      </c>
      <c r="E550" s="1" t="s">
        <v>66</v>
      </c>
      <c r="F550" s="1" t="s">
        <v>15</v>
      </c>
      <c r="G550" s="7" t="str">
        <f>CONCATENATE(E550,",",F550,",","BRASIL")</f>
        <v>APUCARANA,PR,BRASIL</v>
      </c>
      <c r="H550" s="1"/>
      <c r="I550" s="5" t="s">
        <v>66</v>
      </c>
      <c r="J550" s="1" t="s">
        <v>82</v>
      </c>
      <c r="K550" s="1" t="s">
        <v>30</v>
      </c>
      <c r="L550" s="1" t="s">
        <v>43</v>
      </c>
      <c r="M550" s="1" t="s">
        <v>19</v>
      </c>
      <c r="N550" s="1" t="s">
        <v>20</v>
      </c>
      <c r="O550" s="1" t="s">
        <v>21</v>
      </c>
      <c r="P550" s="1" t="s">
        <v>27</v>
      </c>
      <c r="Q550" s="2" t="s">
        <v>156</v>
      </c>
      <c r="R550" s="8">
        <f>IF(P550&gt;1,(Q550/P550)*100,0)</f>
        <v>14.000000000000002</v>
      </c>
    </row>
    <row r="551" spans="1:18" x14ac:dyDescent="0.25">
      <c r="A551" s="1" t="s">
        <v>1169</v>
      </c>
      <c r="B551" s="7">
        <f>2023-YEAR(A551)</f>
        <v>29</v>
      </c>
      <c r="C551" s="1" t="s">
        <v>12</v>
      </c>
      <c r="D551" s="1" t="s">
        <v>25</v>
      </c>
      <c r="E551" s="1" t="s">
        <v>51</v>
      </c>
      <c r="F551" s="1" t="s">
        <v>15</v>
      </c>
      <c r="G551" s="7" t="str">
        <f>CONCATENATE(E551,",",F551,",","BRASIL")</f>
        <v>PARANAVAÍ,PR,BRASIL</v>
      </c>
      <c r="H551" s="1"/>
      <c r="I551" s="5" t="s">
        <v>2163</v>
      </c>
      <c r="J551" s="1" t="s">
        <v>16</v>
      </c>
      <c r="K551" s="1" t="s">
        <v>38</v>
      </c>
      <c r="L551" s="1" t="s">
        <v>18</v>
      </c>
      <c r="M551" s="1" t="s">
        <v>19</v>
      </c>
      <c r="N551" s="1" t="s">
        <v>32</v>
      </c>
      <c r="O551" s="1" t="s">
        <v>21</v>
      </c>
      <c r="P551" s="1" t="s">
        <v>1060</v>
      </c>
      <c r="Q551" s="2" t="s">
        <v>1170</v>
      </c>
      <c r="R551" s="8">
        <f>IF(P551&gt;1,(Q551/P551)*100,0)</f>
        <v>73.73737373737373</v>
      </c>
    </row>
    <row r="552" spans="1:18" x14ac:dyDescent="0.25">
      <c r="A552" s="1" t="s">
        <v>1171</v>
      </c>
      <c r="B552" s="7">
        <f>2023-YEAR(A552)</f>
        <v>20</v>
      </c>
      <c r="C552" s="1" t="s">
        <v>36</v>
      </c>
      <c r="D552" s="1" t="s">
        <v>13</v>
      </c>
      <c r="E552" s="1" t="s">
        <v>86</v>
      </c>
      <c r="F552" s="1" t="s">
        <v>15</v>
      </c>
      <c r="G552" s="7" t="str">
        <f>CONCATENATE(E552,",",F552,",","BRASIL")</f>
        <v>CAMPO MOURÃO,PR,BRASIL</v>
      </c>
      <c r="H552" s="1"/>
      <c r="I552" s="5" t="s">
        <v>86</v>
      </c>
      <c r="J552" s="1" t="s">
        <v>98</v>
      </c>
      <c r="K552" s="1" t="s">
        <v>30</v>
      </c>
      <c r="L552" s="1" t="s">
        <v>68</v>
      </c>
      <c r="M552" s="1" t="s">
        <v>19</v>
      </c>
      <c r="N552" s="1" t="s">
        <v>32</v>
      </c>
      <c r="O552" s="1" t="s">
        <v>21</v>
      </c>
      <c r="P552" s="1" t="s">
        <v>283</v>
      </c>
      <c r="Q552" s="2" t="s">
        <v>45</v>
      </c>
      <c r="R552" s="8">
        <f>IF(P552&gt;1,(Q552/P552)*100,0)</f>
        <v>0</v>
      </c>
    </row>
    <row r="553" spans="1:18" x14ac:dyDescent="0.25">
      <c r="A553" s="1" t="s">
        <v>1172</v>
      </c>
      <c r="B553" s="7">
        <f>2023-YEAR(A553)</f>
        <v>22</v>
      </c>
      <c r="C553" s="1" t="s">
        <v>36</v>
      </c>
      <c r="D553" s="1" t="s">
        <v>25</v>
      </c>
      <c r="E553" s="1" t="s">
        <v>138</v>
      </c>
      <c r="F553" s="1" t="s">
        <v>15</v>
      </c>
      <c r="G553" s="7" t="str">
        <f>CONCATENATE(E553,",",F553,",","BRASIL")</f>
        <v>NOVA ESPERANCA,PR,BRASIL</v>
      </c>
      <c r="H553" s="1"/>
      <c r="I553" s="5" t="s">
        <v>2163</v>
      </c>
      <c r="J553" s="1" t="s">
        <v>185</v>
      </c>
      <c r="K553" s="1" t="s">
        <v>83</v>
      </c>
      <c r="L553" s="1" t="s">
        <v>68</v>
      </c>
      <c r="M553" s="1" t="s">
        <v>19</v>
      </c>
      <c r="N553" s="1" t="s">
        <v>20</v>
      </c>
      <c r="O553" s="1" t="s">
        <v>21</v>
      </c>
      <c r="P553" s="1" t="s">
        <v>186</v>
      </c>
      <c r="Q553" s="2" t="s">
        <v>159</v>
      </c>
      <c r="R553" s="8">
        <f>IF(P553&gt;1,(Q553/P553)*100,0)</f>
        <v>23.913043478260871</v>
      </c>
    </row>
    <row r="554" spans="1:18" x14ac:dyDescent="0.25">
      <c r="A554" s="1" t="s">
        <v>1174</v>
      </c>
      <c r="B554" s="7">
        <f>2023-YEAR(A554)</f>
        <v>23</v>
      </c>
      <c r="C554" s="1" t="s">
        <v>12</v>
      </c>
      <c r="D554" s="1" t="s">
        <v>25</v>
      </c>
      <c r="E554" s="1" t="s">
        <v>1137</v>
      </c>
      <c r="F554" s="1" t="s">
        <v>15</v>
      </c>
      <c r="G554" s="7" t="str">
        <f>CONCATENATE(E554,",",F554,",","BRASIL")</f>
        <v>ALTONIA,PR,BRASIL</v>
      </c>
      <c r="H554" s="1"/>
      <c r="I554" s="5" t="s">
        <v>2163</v>
      </c>
      <c r="J554" s="1" t="s">
        <v>185</v>
      </c>
      <c r="K554" s="1" t="s">
        <v>83</v>
      </c>
      <c r="L554" s="1" t="s">
        <v>68</v>
      </c>
      <c r="M554" s="1" t="s">
        <v>19</v>
      </c>
      <c r="N554" s="1" t="s">
        <v>20</v>
      </c>
      <c r="O554" s="1" t="s">
        <v>21</v>
      </c>
      <c r="P554" s="1" t="s">
        <v>492</v>
      </c>
      <c r="Q554" s="2" t="s">
        <v>633</v>
      </c>
      <c r="R554" s="8">
        <f>IF(P554&gt;1,(Q554/P554)*100,0)</f>
        <v>27.659574468085108</v>
      </c>
    </row>
    <row r="555" spans="1:18" x14ac:dyDescent="0.25">
      <c r="A555" s="1" t="s">
        <v>1175</v>
      </c>
      <c r="B555" s="7">
        <f>2023-YEAR(A555)</f>
        <v>25</v>
      </c>
      <c r="C555" s="1" t="s">
        <v>36</v>
      </c>
      <c r="D555" s="1" t="s">
        <v>25</v>
      </c>
      <c r="E555" s="1" t="s">
        <v>28</v>
      </c>
      <c r="F555" s="1" t="s">
        <v>15</v>
      </c>
      <c r="G555" s="7" t="str">
        <f>CONCATENATE(E555,",",F555,",","BRASIL")</f>
        <v>CURITIBA,PR,BRASIL</v>
      </c>
      <c r="H555" s="1"/>
      <c r="I555" s="5" t="s">
        <v>2162</v>
      </c>
      <c r="J555" s="1" t="s">
        <v>238</v>
      </c>
      <c r="K555" s="1" t="s">
        <v>83</v>
      </c>
      <c r="L555" s="1" t="s">
        <v>68</v>
      </c>
      <c r="M555" s="1" t="s">
        <v>19</v>
      </c>
      <c r="N555" s="1" t="s">
        <v>20</v>
      </c>
      <c r="O555" s="1" t="s">
        <v>33</v>
      </c>
      <c r="P555" s="1" t="s">
        <v>239</v>
      </c>
      <c r="Q555" s="2" t="s">
        <v>1146</v>
      </c>
      <c r="R555" s="8">
        <f>IF(P555&gt;1,(Q555/P555)*100,0)</f>
        <v>25.47270781305744</v>
      </c>
    </row>
    <row r="556" spans="1:18" x14ac:dyDescent="0.25">
      <c r="A556" s="1" t="s">
        <v>1177</v>
      </c>
      <c r="B556" s="7">
        <f>2023-YEAR(A556)</f>
        <v>26</v>
      </c>
      <c r="C556" s="1" t="s">
        <v>12</v>
      </c>
      <c r="D556" s="1" t="s">
        <v>25</v>
      </c>
      <c r="E556" s="1" t="s">
        <v>28</v>
      </c>
      <c r="F556" s="1" t="s">
        <v>15</v>
      </c>
      <c r="G556" s="7" t="str">
        <f>CONCATENATE(E556,",",F556,",","BRASIL")</f>
        <v>CURITIBA,PR,BRASIL</v>
      </c>
      <c r="H556" s="1"/>
      <c r="I556" s="5" t="s">
        <v>2162</v>
      </c>
      <c r="J556" s="1" t="s">
        <v>108</v>
      </c>
      <c r="K556" s="1" t="s">
        <v>301</v>
      </c>
      <c r="L556" s="1" t="s">
        <v>43</v>
      </c>
      <c r="M556" s="1" t="s">
        <v>19</v>
      </c>
      <c r="N556" s="1" t="s">
        <v>32</v>
      </c>
      <c r="O556" s="1" t="s">
        <v>33</v>
      </c>
      <c r="P556" s="1" t="s">
        <v>110</v>
      </c>
      <c r="Q556" s="2" t="s">
        <v>1178</v>
      </c>
      <c r="R556" s="8">
        <f>IF(P556&gt;1,(Q556/P556)*100,0)</f>
        <v>76.470588235294116</v>
      </c>
    </row>
    <row r="557" spans="1:18" x14ac:dyDescent="0.25">
      <c r="A557" s="1" t="s">
        <v>1179</v>
      </c>
      <c r="B557" s="7">
        <f>2023-YEAR(A557)</f>
        <v>24</v>
      </c>
      <c r="C557" s="1" t="s">
        <v>36</v>
      </c>
      <c r="D557" s="1" t="s">
        <v>25</v>
      </c>
      <c r="E557" s="1" t="s">
        <v>86</v>
      </c>
      <c r="F557" s="1" t="s">
        <v>15</v>
      </c>
      <c r="G557" s="7" t="str">
        <f>CONCATENATE(E557,",",F557,",","BRASIL")</f>
        <v>CAMPO MOURÃO,PR,BRASIL</v>
      </c>
      <c r="H557" s="1"/>
      <c r="I557" s="5" t="s">
        <v>86</v>
      </c>
      <c r="J557" s="1" t="s">
        <v>67</v>
      </c>
      <c r="K557" s="1" t="s">
        <v>30</v>
      </c>
      <c r="L557" s="1" t="s">
        <v>68</v>
      </c>
      <c r="M557" s="1" t="s">
        <v>19</v>
      </c>
      <c r="N557" s="1" t="s">
        <v>20</v>
      </c>
      <c r="O557" s="1" t="s">
        <v>33</v>
      </c>
      <c r="P557" s="1" t="s">
        <v>125</v>
      </c>
      <c r="Q557" s="2" t="s">
        <v>75</v>
      </c>
      <c r="R557" s="8">
        <f>IF(P557&gt;1,(Q557/P557)*100,0)</f>
        <v>2.083333333333333</v>
      </c>
    </row>
    <row r="558" spans="1:18" x14ac:dyDescent="0.25">
      <c r="A558" s="1" t="s">
        <v>1180</v>
      </c>
      <c r="B558" s="7">
        <f>2023-YEAR(A558)</f>
        <v>24</v>
      </c>
      <c r="C558" s="1" t="s">
        <v>36</v>
      </c>
      <c r="D558" s="1" t="s">
        <v>25</v>
      </c>
      <c r="E558" s="1" t="s">
        <v>28</v>
      </c>
      <c r="F558" s="1" t="s">
        <v>15</v>
      </c>
      <c r="G558" s="7" t="str">
        <f>CONCATENATE(E558,",",F558,",","BRASIL")</f>
        <v>CURITIBA,PR,BRASIL</v>
      </c>
      <c r="H558" s="1"/>
      <c r="I558" s="5" t="s">
        <v>2162</v>
      </c>
      <c r="J558" s="1" t="s">
        <v>108</v>
      </c>
      <c r="K558" s="1" t="s">
        <v>301</v>
      </c>
      <c r="L558" s="1" t="s">
        <v>43</v>
      </c>
      <c r="M558" s="1" t="s">
        <v>19</v>
      </c>
      <c r="N558" s="1" t="s">
        <v>32</v>
      </c>
      <c r="O558" s="1" t="s">
        <v>33</v>
      </c>
      <c r="P558" s="1" t="s">
        <v>110</v>
      </c>
      <c r="Q558" s="2" t="s">
        <v>1181</v>
      </c>
      <c r="R558" s="8">
        <f>IF(P558&gt;1,(Q558/P558)*100,0)</f>
        <v>98.529411764705884</v>
      </c>
    </row>
    <row r="559" spans="1:18" x14ac:dyDescent="0.25">
      <c r="A559" s="1" t="s">
        <v>1182</v>
      </c>
      <c r="B559" s="7">
        <f>2023-YEAR(A559)</f>
        <v>27</v>
      </c>
      <c r="C559" s="1" t="s">
        <v>12</v>
      </c>
      <c r="D559" s="1" t="s">
        <v>25</v>
      </c>
      <c r="E559" s="1" t="s">
        <v>66</v>
      </c>
      <c r="F559" s="1" t="s">
        <v>15</v>
      </c>
      <c r="G559" s="7" t="str">
        <f>CONCATENATE(E559,",",F559,",","BRASIL")</f>
        <v>APUCARANA,PR,BRASIL</v>
      </c>
      <c r="H559" s="1"/>
      <c r="I559" s="5" t="s">
        <v>66</v>
      </c>
      <c r="J559" s="1" t="s">
        <v>82</v>
      </c>
      <c r="K559" s="1" t="s">
        <v>83</v>
      </c>
      <c r="L559" s="1" t="s">
        <v>68</v>
      </c>
      <c r="M559" s="1" t="s">
        <v>19</v>
      </c>
      <c r="N559" s="1" t="s">
        <v>20</v>
      </c>
      <c r="O559" s="1" t="s">
        <v>21</v>
      </c>
      <c r="P559" s="1" t="s">
        <v>27</v>
      </c>
      <c r="Q559" s="2" t="s">
        <v>1183</v>
      </c>
      <c r="R559" s="8">
        <f>IF(P559&gt;1,(Q559/P559)*100,0)</f>
        <v>26</v>
      </c>
    </row>
    <row r="560" spans="1:18" x14ac:dyDescent="0.25">
      <c r="A560" s="1" t="s">
        <v>1184</v>
      </c>
      <c r="B560" s="7">
        <f>2023-YEAR(A560)</f>
        <v>19</v>
      </c>
      <c r="C560" s="1" t="s">
        <v>36</v>
      </c>
      <c r="D560" s="1" t="s">
        <v>13</v>
      </c>
      <c r="E560" s="1" t="s">
        <v>386</v>
      </c>
      <c r="F560" s="1" t="s">
        <v>15</v>
      </c>
      <c r="G560" s="7" t="str">
        <f>CONCATENATE(E560,",",F560,",","BRASIL")</f>
        <v>FENIX,PR,BRASIL</v>
      </c>
      <c r="H560" s="1"/>
      <c r="I560" s="5" t="s">
        <v>86</v>
      </c>
      <c r="J560" s="1" t="s">
        <v>250</v>
      </c>
      <c r="K560" s="1" t="s">
        <v>30</v>
      </c>
      <c r="L560" s="1" t="s">
        <v>68</v>
      </c>
      <c r="M560" s="1" t="s">
        <v>19</v>
      </c>
      <c r="N560" s="1" t="s">
        <v>20</v>
      </c>
      <c r="O560" s="1" t="s">
        <v>21</v>
      </c>
      <c r="P560" s="1" t="s">
        <v>365</v>
      </c>
      <c r="Q560" s="2" t="s">
        <v>45</v>
      </c>
      <c r="R560" s="8">
        <f>IF(P560&gt;1,(Q560/P560)*100,0)</f>
        <v>0</v>
      </c>
    </row>
    <row r="561" spans="1:18" x14ac:dyDescent="0.25">
      <c r="A561" s="1" t="s">
        <v>1185</v>
      </c>
      <c r="B561" s="7">
        <f>2023-YEAR(A561)</f>
        <v>23</v>
      </c>
      <c r="C561" s="1" t="s">
        <v>36</v>
      </c>
      <c r="D561" s="1" t="s">
        <v>25</v>
      </c>
      <c r="E561" s="1" t="s">
        <v>504</v>
      </c>
      <c r="F561" s="1" t="s">
        <v>15</v>
      </c>
      <c r="G561" s="7" t="str">
        <f>CONCATENATE(E561,",",F561,",","BRASIL")</f>
        <v>SAO MATEUS DO SUL,PR,BRASIL</v>
      </c>
      <c r="H561" s="1"/>
      <c r="I561" s="5" t="s">
        <v>54</v>
      </c>
      <c r="J561" s="1" t="s">
        <v>132</v>
      </c>
      <c r="K561" s="1" t="s">
        <v>83</v>
      </c>
      <c r="L561" s="1" t="s">
        <v>68</v>
      </c>
      <c r="M561" s="1" t="s">
        <v>19</v>
      </c>
      <c r="N561" s="1" t="s">
        <v>20</v>
      </c>
      <c r="O561" s="1" t="s">
        <v>33</v>
      </c>
      <c r="P561" s="1" t="s">
        <v>133</v>
      </c>
      <c r="Q561" s="2" t="s">
        <v>45</v>
      </c>
      <c r="R561" s="8">
        <f>IF(P561&gt;1,(Q561/P561)*100,0)</f>
        <v>0</v>
      </c>
    </row>
    <row r="562" spans="1:18" x14ac:dyDescent="0.25">
      <c r="A562" s="1" t="s">
        <v>1186</v>
      </c>
      <c r="B562" s="7">
        <f>2023-YEAR(A562)</f>
        <v>21</v>
      </c>
      <c r="C562" s="1" t="s">
        <v>36</v>
      </c>
      <c r="D562" s="1" t="s">
        <v>13</v>
      </c>
      <c r="E562" s="1" t="s">
        <v>973</v>
      </c>
      <c r="F562" s="1" t="s">
        <v>15</v>
      </c>
      <c r="G562" s="7" t="str">
        <f>CONCATENATE(E562,",",F562,",","BRASIL")</f>
        <v>MARILENA,PR,BRASIL</v>
      </c>
      <c r="H562" s="1"/>
      <c r="I562" s="5" t="s">
        <v>2163</v>
      </c>
      <c r="J562" s="1" t="s">
        <v>254</v>
      </c>
      <c r="K562" s="1" t="s">
        <v>30</v>
      </c>
      <c r="L562" s="1" t="s">
        <v>68</v>
      </c>
      <c r="M562" s="1" t="s">
        <v>19</v>
      </c>
      <c r="N562" s="1" t="s">
        <v>20</v>
      </c>
      <c r="O562" s="1" t="s">
        <v>33</v>
      </c>
      <c r="P562" s="1" t="s">
        <v>105</v>
      </c>
      <c r="Q562" s="2" t="s">
        <v>436</v>
      </c>
      <c r="R562" s="8">
        <f>IF(P562&gt;1,(Q562/P562)*100,0)</f>
        <v>2.1052631578947367</v>
      </c>
    </row>
    <row r="563" spans="1:18" x14ac:dyDescent="0.25">
      <c r="A563" s="1" t="s">
        <v>1187</v>
      </c>
      <c r="B563" s="7">
        <f>2023-YEAR(A563)</f>
        <v>36</v>
      </c>
      <c r="C563" s="1" t="s">
        <v>36</v>
      </c>
      <c r="D563" s="1" t="s">
        <v>127</v>
      </c>
      <c r="E563" s="1" t="s">
        <v>66</v>
      </c>
      <c r="F563" s="1" t="s">
        <v>15</v>
      </c>
      <c r="G563" s="7" t="str">
        <f>CONCATENATE(E563,",",F563,",","BRASIL")</f>
        <v>APUCARANA,PR,BRASIL</v>
      </c>
      <c r="H563" s="1"/>
      <c r="I563" s="5" t="s">
        <v>66</v>
      </c>
      <c r="J563" s="1" t="s">
        <v>82</v>
      </c>
      <c r="K563" s="1" t="s">
        <v>30</v>
      </c>
      <c r="L563" s="1" t="s">
        <v>43</v>
      </c>
      <c r="M563" s="1" t="s">
        <v>19</v>
      </c>
      <c r="N563" s="1" t="s">
        <v>32</v>
      </c>
      <c r="O563" s="1" t="s">
        <v>211</v>
      </c>
      <c r="P563" s="1" t="s">
        <v>27</v>
      </c>
      <c r="Q563" s="2" t="s">
        <v>156</v>
      </c>
      <c r="R563" s="8">
        <f>IF(P563&gt;1,(Q563/P563)*100,0)</f>
        <v>14.000000000000002</v>
      </c>
    </row>
    <row r="564" spans="1:18" x14ac:dyDescent="0.25">
      <c r="A564" s="1" t="s">
        <v>1188</v>
      </c>
      <c r="B564" s="7">
        <f>2023-YEAR(A564)</f>
        <v>22</v>
      </c>
      <c r="C564" s="1" t="s">
        <v>36</v>
      </c>
      <c r="D564" s="1" t="s">
        <v>25</v>
      </c>
      <c r="E564" s="1" t="s">
        <v>213</v>
      </c>
      <c r="F564" s="1" t="s">
        <v>15</v>
      </c>
      <c r="G564" s="7" t="str">
        <f>CONCATENATE(E564,",",F564,",","BRASIL")</f>
        <v>GOIOERE,PR,BRASIL</v>
      </c>
      <c r="H564" s="1"/>
      <c r="I564" s="5" t="s">
        <v>86</v>
      </c>
      <c r="J564" s="1" t="s">
        <v>67</v>
      </c>
      <c r="K564" s="1" t="s">
        <v>38</v>
      </c>
      <c r="L564" s="1" t="s">
        <v>68</v>
      </c>
      <c r="M564" s="1" t="s">
        <v>19</v>
      </c>
      <c r="N564" s="1" t="s">
        <v>20</v>
      </c>
      <c r="O564" s="1" t="s">
        <v>33</v>
      </c>
      <c r="P564" s="1" t="s">
        <v>352</v>
      </c>
      <c r="Q564" s="2" t="s">
        <v>857</v>
      </c>
      <c r="R564" s="8">
        <f>IF(P564&gt;1,(Q564/P564)*100,0)</f>
        <v>67.415730337078656</v>
      </c>
    </row>
    <row r="565" spans="1:18" x14ac:dyDescent="0.25">
      <c r="A565" s="1" t="s">
        <v>1189</v>
      </c>
      <c r="B565" s="7">
        <f>2023-YEAR(A565)</f>
        <v>22</v>
      </c>
      <c r="C565" s="1" t="s">
        <v>36</v>
      </c>
      <c r="D565" s="1" t="s">
        <v>13</v>
      </c>
      <c r="E565" s="1" t="s">
        <v>47</v>
      </c>
      <c r="F565" s="1" t="s">
        <v>15</v>
      </c>
      <c r="G565" s="7" t="str">
        <f>CONCATENATE(E565,",",F565,",","BRASIL")</f>
        <v>PARANAGUÁ,PR,BRASIL</v>
      </c>
      <c r="H565" s="1"/>
      <c r="I565" s="5" t="s">
        <v>47</v>
      </c>
      <c r="J565" s="1" t="s">
        <v>48</v>
      </c>
      <c r="K565" s="1" t="s">
        <v>30</v>
      </c>
      <c r="L565" s="1" t="s">
        <v>31</v>
      </c>
      <c r="M565" s="1" t="s">
        <v>19</v>
      </c>
      <c r="N565" s="1" t="s">
        <v>20</v>
      </c>
      <c r="O565" s="1" t="s">
        <v>33</v>
      </c>
      <c r="P565" s="1" t="s">
        <v>100</v>
      </c>
      <c r="Q565" s="2" t="s">
        <v>120</v>
      </c>
      <c r="R565" s="8">
        <f>IF(P565&gt;1,(Q565/P565)*100,0)</f>
        <v>3.8257173219978751</v>
      </c>
    </row>
    <row r="566" spans="1:18" x14ac:dyDescent="0.25">
      <c r="A566" s="1" t="s">
        <v>1190</v>
      </c>
      <c r="B566" s="7">
        <f>2023-YEAR(A566)</f>
        <v>46</v>
      </c>
      <c r="C566" s="1" t="s">
        <v>12</v>
      </c>
      <c r="D566" s="1" t="s">
        <v>25</v>
      </c>
      <c r="E566" s="1" t="s">
        <v>86</v>
      </c>
      <c r="F566" s="1" t="s">
        <v>15</v>
      </c>
      <c r="G566" s="7" t="str">
        <f>CONCATENATE(E566,",",F566,",","BRASIL")</f>
        <v>CAMPO MOURÃO,PR,BRASIL</v>
      </c>
      <c r="H566" s="1"/>
      <c r="I566" s="5" t="s">
        <v>86</v>
      </c>
      <c r="J566" s="1" t="s">
        <v>1191</v>
      </c>
      <c r="K566" s="1" t="s">
        <v>38</v>
      </c>
      <c r="L566" s="1" t="s">
        <v>68</v>
      </c>
      <c r="M566" s="1" t="s">
        <v>19</v>
      </c>
      <c r="N566" s="1" t="s">
        <v>20</v>
      </c>
      <c r="O566" s="1" t="s">
        <v>33</v>
      </c>
      <c r="P566" s="1" t="s">
        <v>1192</v>
      </c>
      <c r="Q566" s="2" t="s">
        <v>190</v>
      </c>
      <c r="R566" s="8">
        <f>IF(P566&gt;1,(Q566/P566)*100,0)</f>
        <v>94.591671173607352</v>
      </c>
    </row>
    <row r="567" spans="1:18" x14ac:dyDescent="0.25">
      <c r="A567" s="1" t="s">
        <v>1193</v>
      </c>
      <c r="B567" s="7">
        <f>2023-YEAR(A567)</f>
        <v>21</v>
      </c>
      <c r="C567" s="1" t="s">
        <v>12</v>
      </c>
      <c r="D567" s="1" t="s">
        <v>13</v>
      </c>
      <c r="E567" s="1" t="s">
        <v>139</v>
      </c>
      <c r="F567" s="1" t="s">
        <v>15</v>
      </c>
      <c r="G567" s="7" t="str">
        <f>CONCATENATE(E567,",",F567,",","BRASIL")</f>
        <v>SAO JOAO DO CAIUA,PR,BRASIL</v>
      </c>
      <c r="H567" s="1"/>
      <c r="I567" s="5" t="s">
        <v>2163</v>
      </c>
      <c r="J567" s="1" t="s">
        <v>103</v>
      </c>
      <c r="K567" s="1" t="s">
        <v>17</v>
      </c>
      <c r="L567" s="1" t="s">
        <v>68</v>
      </c>
      <c r="M567" s="1" t="s">
        <v>19</v>
      </c>
      <c r="N567" s="1" t="s">
        <v>20</v>
      </c>
      <c r="O567" s="1" t="s">
        <v>33</v>
      </c>
      <c r="P567" s="1" t="s">
        <v>161</v>
      </c>
      <c r="Q567" s="2" t="s">
        <v>188</v>
      </c>
      <c r="R567" s="8">
        <f>IF(P567&gt;1,(Q567/P567)*100,0)</f>
        <v>16.666666666666664</v>
      </c>
    </row>
    <row r="568" spans="1:18" x14ac:dyDescent="0.25">
      <c r="A568" s="1" t="s">
        <v>1194</v>
      </c>
      <c r="B568" s="7">
        <f>2023-YEAR(A568)</f>
        <v>28</v>
      </c>
      <c r="C568" s="1" t="s">
        <v>36</v>
      </c>
      <c r="D568" s="1" t="s">
        <v>127</v>
      </c>
      <c r="E568" s="1" t="s">
        <v>28</v>
      </c>
      <c r="F568" s="1" t="s">
        <v>15</v>
      </c>
      <c r="G568" s="7" t="str">
        <f>CONCATENATE(E568,",",F568,",","BRASIL")</f>
        <v>CURITIBA,PR,BRASIL</v>
      </c>
      <c r="H568" s="1"/>
      <c r="I568" s="5" t="s">
        <v>2162</v>
      </c>
      <c r="J568" s="1" t="s">
        <v>274</v>
      </c>
      <c r="K568" s="1" t="s">
        <v>30</v>
      </c>
      <c r="L568" s="1" t="s">
        <v>43</v>
      </c>
      <c r="M568" s="1" t="s">
        <v>19</v>
      </c>
      <c r="N568" s="1" t="s">
        <v>20</v>
      </c>
      <c r="O568" s="1" t="s">
        <v>33</v>
      </c>
      <c r="P568" s="1" t="s">
        <v>275</v>
      </c>
      <c r="Q568" s="2" t="s">
        <v>805</v>
      </c>
      <c r="R568" s="8">
        <f>IF(P568&gt;1,(Q568/P568)*100,0)</f>
        <v>4.6928916494133883</v>
      </c>
    </row>
    <row r="569" spans="1:18" x14ac:dyDescent="0.25">
      <c r="A569" s="1" t="s">
        <v>330</v>
      </c>
      <c r="B569" s="7">
        <f>2023-YEAR(A569)</f>
        <v>21</v>
      </c>
      <c r="C569" s="1" t="s">
        <v>36</v>
      </c>
      <c r="D569" s="1" t="s">
        <v>25</v>
      </c>
      <c r="E569" s="1" t="s">
        <v>66</v>
      </c>
      <c r="F569" s="1" t="s">
        <v>15</v>
      </c>
      <c r="G569" s="7" t="str">
        <f>CONCATENATE(E569,",",F569,",","BRASIL")</f>
        <v>APUCARANA,PR,BRASIL</v>
      </c>
      <c r="H569" s="1"/>
      <c r="I569" s="5" t="s">
        <v>66</v>
      </c>
      <c r="J569" s="1" t="s">
        <v>194</v>
      </c>
      <c r="K569" s="1" t="s">
        <v>30</v>
      </c>
      <c r="L569" s="1" t="s">
        <v>68</v>
      </c>
      <c r="M569" s="1" t="s">
        <v>19</v>
      </c>
      <c r="N569" s="1" t="s">
        <v>20</v>
      </c>
      <c r="O569" s="1" t="s">
        <v>21</v>
      </c>
      <c r="P569" s="1" t="s">
        <v>195</v>
      </c>
      <c r="Q569" s="2" t="s">
        <v>75</v>
      </c>
      <c r="R569" s="8">
        <f>IF(P569&gt;1,(Q569/P569)*100,0)</f>
        <v>2.1276595744680851</v>
      </c>
    </row>
    <row r="570" spans="1:18" x14ac:dyDescent="0.25">
      <c r="A570" s="1" t="s">
        <v>1195</v>
      </c>
      <c r="B570" s="7">
        <f>2023-YEAR(A570)</f>
        <v>44</v>
      </c>
      <c r="C570" s="1" t="s">
        <v>12</v>
      </c>
      <c r="D570" s="1" t="s">
        <v>25</v>
      </c>
      <c r="E570" s="1" t="s">
        <v>148</v>
      </c>
      <c r="F570" s="1" t="s">
        <v>149</v>
      </c>
      <c r="G570" s="7" t="str">
        <f>CONCATENATE(E570,",",F570,",","BRASIL")</f>
        <v>PORTO UNIAO,SC,BRASIL</v>
      </c>
      <c r="H570" s="1"/>
      <c r="I570" s="5" t="s">
        <v>54</v>
      </c>
      <c r="J570" s="1" t="s">
        <v>467</v>
      </c>
      <c r="K570" s="1" t="s">
        <v>30</v>
      </c>
      <c r="L570" s="1" t="s">
        <v>68</v>
      </c>
      <c r="M570" s="1" t="s">
        <v>19</v>
      </c>
      <c r="N570" s="1" t="s">
        <v>20</v>
      </c>
      <c r="O570" s="1" t="s">
        <v>33</v>
      </c>
      <c r="P570" s="1" t="s">
        <v>356</v>
      </c>
      <c r="Q570" s="2" t="s">
        <v>45</v>
      </c>
      <c r="R570" s="8">
        <f>IF(P570&gt;1,(Q570/P570)*100,0)</f>
        <v>0</v>
      </c>
    </row>
    <row r="571" spans="1:18" x14ac:dyDescent="0.25">
      <c r="A571" s="1" t="s">
        <v>1196</v>
      </c>
      <c r="B571" s="7">
        <f>2023-YEAR(A571)</f>
        <v>21</v>
      </c>
      <c r="C571" s="1" t="s">
        <v>36</v>
      </c>
      <c r="D571" s="1" t="s">
        <v>25</v>
      </c>
      <c r="E571" s="1" t="s">
        <v>197</v>
      </c>
      <c r="F571" s="1" t="s">
        <v>15</v>
      </c>
      <c r="G571" s="7" t="str">
        <f>CONCATENATE(E571,",",F571,",","BRASIL")</f>
        <v>ANTONINA,PR,BRASIL</v>
      </c>
      <c r="H571" s="1"/>
      <c r="I571" s="5" t="s">
        <v>47</v>
      </c>
      <c r="J571" s="1" t="s">
        <v>232</v>
      </c>
      <c r="K571" s="1" t="s">
        <v>30</v>
      </c>
      <c r="L571" s="1" t="s">
        <v>68</v>
      </c>
      <c r="M571" s="1" t="s">
        <v>19</v>
      </c>
      <c r="N571" s="1" t="s">
        <v>20</v>
      </c>
      <c r="O571" s="1" t="s">
        <v>33</v>
      </c>
      <c r="P571" s="1" t="s">
        <v>233</v>
      </c>
      <c r="Q571" s="2" t="s">
        <v>45</v>
      </c>
      <c r="R571" s="8">
        <f>IF(P571&gt;1,(Q571/P571)*100,0)</f>
        <v>0</v>
      </c>
    </row>
    <row r="572" spans="1:18" x14ac:dyDescent="0.25">
      <c r="A572" s="1" t="s">
        <v>1197</v>
      </c>
      <c r="B572" s="7">
        <f>2023-YEAR(A572)</f>
        <v>20</v>
      </c>
      <c r="C572" s="1" t="s">
        <v>12</v>
      </c>
      <c r="D572" s="1" t="s">
        <v>13</v>
      </c>
      <c r="E572" s="1" t="s">
        <v>47</v>
      </c>
      <c r="F572" s="1" t="s">
        <v>15</v>
      </c>
      <c r="G572" s="7" t="str">
        <f>CONCATENATE(E572,",",F572,",","BRASIL")</f>
        <v>PARANAGUÁ,PR,BRASIL</v>
      </c>
      <c r="H572" s="1"/>
      <c r="I572" s="5" t="s">
        <v>47</v>
      </c>
      <c r="J572" s="1" t="s">
        <v>113</v>
      </c>
      <c r="K572" s="1" t="s">
        <v>30</v>
      </c>
      <c r="L572" s="1" t="s">
        <v>43</v>
      </c>
      <c r="M572" s="1" t="s">
        <v>19</v>
      </c>
      <c r="N572" s="1" t="s">
        <v>20</v>
      </c>
      <c r="O572" s="1" t="s">
        <v>21</v>
      </c>
      <c r="P572" s="1" t="s">
        <v>114</v>
      </c>
      <c r="Q572" s="2" t="s">
        <v>45</v>
      </c>
      <c r="R572" s="8">
        <f>IF(P572&gt;1,(Q572/P572)*100,0)</f>
        <v>0</v>
      </c>
    </row>
    <row r="573" spans="1:18" x14ac:dyDescent="0.25">
      <c r="A573" s="1" t="s">
        <v>1198</v>
      </c>
      <c r="B573" s="7">
        <f>2023-YEAR(A573)</f>
        <v>22</v>
      </c>
      <c r="C573" s="1" t="s">
        <v>36</v>
      </c>
      <c r="D573" s="1" t="s">
        <v>25</v>
      </c>
      <c r="E573" s="1" t="s">
        <v>72</v>
      </c>
      <c r="F573" s="1" t="s">
        <v>15</v>
      </c>
      <c r="G573" s="7" t="str">
        <f>CONCATENATE(E573,",",F573,",","BRASIL")</f>
        <v>ARARUNA,PR,BRASIL</v>
      </c>
      <c r="H573" s="1"/>
      <c r="I573" s="5" t="s">
        <v>86</v>
      </c>
      <c r="J573" s="1" t="s">
        <v>250</v>
      </c>
      <c r="K573" s="1" t="s">
        <v>30</v>
      </c>
      <c r="L573" s="1" t="s">
        <v>68</v>
      </c>
      <c r="M573" s="1" t="s">
        <v>19</v>
      </c>
      <c r="N573" s="1" t="s">
        <v>20</v>
      </c>
      <c r="O573" s="1" t="s">
        <v>33</v>
      </c>
      <c r="P573" s="1" t="s">
        <v>365</v>
      </c>
      <c r="Q573" s="2" t="s">
        <v>106</v>
      </c>
      <c r="R573" s="8">
        <f>IF(P573&gt;1,(Q573/P573)*100,0)</f>
        <v>5.9800664451827243</v>
      </c>
    </row>
    <row r="574" spans="1:18" x14ac:dyDescent="0.25">
      <c r="A574" s="1" t="s">
        <v>1201</v>
      </c>
      <c r="B574" s="7">
        <f>2023-YEAR(A574)</f>
        <v>24</v>
      </c>
      <c r="C574" s="1" t="s">
        <v>12</v>
      </c>
      <c r="D574" s="1" t="s">
        <v>25</v>
      </c>
      <c r="E574" s="1" t="s">
        <v>86</v>
      </c>
      <c r="F574" s="1" t="s">
        <v>15</v>
      </c>
      <c r="G574" s="7" t="str">
        <f>CONCATENATE(E574,",",F574,",","BRASIL")</f>
        <v>CAMPO MOURÃO,PR,BRASIL</v>
      </c>
      <c r="H574" s="1"/>
      <c r="I574" s="5" t="s">
        <v>86</v>
      </c>
      <c r="J574" s="1" t="s">
        <v>215</v>
      </c>
      <c r="K574" s="1" t="s">
        <v>30</v>
      </c>
      <c r="L574" s="1" t="s">
        <v>68</v>
      </c>
      <c r="M574" s="1" t="s">
        <v>19</v>
      </c>
      <c r="N574" s="1" t="s">
        <v>32</v>
      </c>
      <c r="O574" s="1" t="s">
        <v>33</v>
      </c>
      <c r="P574" s="1" t="s">
        <v>216</v>
      </c>
      <c r="Q574" s="2" t="s">
        <v>75</v>
      </c>
      <c r="R574" s="8">
        <f>IF(P574&gt;1,(Q574/P574)*100,0)</f>
        <v>2.1739130434782608</v>
      </c>
    </row>
    <row r="575" spans="1:18" x14ac:dyDescent="0.25">
      <c r="A575" s="1" t="s">
        <v>1202</v>
      </c>
      <c r="B575" s="7">
        <f>2023-YEAR(A575)</f>
        <v>21</v>
      </c>
      <c r="C575" s="1" t="s">
        <v>36</v>
      </c>
      <c r="D575" s="1" t="s">
        <v>13</v>
      </c>
      <c r="E575" s="1" t="s">
        <v>47</v>
      </c>
      <c r="F575" s="1" t="s">
        <v>15</v>
      </c>
      <c r="G575" s="7" t="str">
        <f>CONCATENATE(E575,",",F575,",","BRASIL")</f>
        <v>PARANAGUÁ,PR,BRASIL</v>
      </c>
      <c r="H575" s="1"/>
      <c r="I575" s="5" t="s">
        <v>47</v>
      </c>
      <c r="J575" s="1" t="s">
        <v>77</v>
      </c>
      <c r="K575" s="1" t="s">
        <v>30</v>
      </c>
      <c r="L575" s="1" t="s">
        <v>68</v>
      </c>
      <c r="M575" s="1" t="s">
        <v>19</v>
      </c>
      <c r="N575" s="1" t="s">
        <v>20</v>
      </c>
      <c r="O575" s="1" t="s">
        <v>21</v>
      </c>
      <c r="P575" s="1" t="s">
        <v>49</v>
      </c>
      <c r="Q575" s="2" t="s">
        <v>360</v>
      </c>
      <c r="R575" s="8">
        <f>IF(P575&gt;1,(Q575/P575)*100,0)</f>
        <v>5.825242718446602</v>
      </c>
    </row>
    <row r="576" spans="1:18" x14ac:dyDescent="0.25">
      <c r="A576" s="1" t="s">
        <v>1203</v>
      </c>
      <c r="B576" s="7">
        <f>2023-YEAR(A576)</f>
        <v>32</v>
      </c>
      <c r="C576" s="1" t="s">
        <v>12</v>
      </c>
      <c r="D576" s="1" t="s">
        <v>25</v>
      </c>
      <c r="E576" s="1" t="s">
        <v>116</v>
      </c>
      <c r="F576" s="1" t="s">
        <v>15</v>
      </c>
      <c r="G576" s="7" t="str">
        <f>CONCATENATE(E576,",",F576,",","BRASIL")</f>
        <v>ARAPONGAS,PR,BRASIL</v>
      </c>
      <c r="H576" s="1"/>
      <c r="I576" s="5" t="s">
        <v>66</v>
      </c>
      <c r="J576" s="1" t="s">
        <v>346</v>
      </c>
      <c r="K576" s="1" t="s">
        <v>38</v>
      </c>
      <c r="L576" s="1" t="s">
        <v>68</v>
      </c>
      <c r="M576" s="1" t="s">
        <v>19</v>
      </c>
      <c r="N576" s="1" t="s">
        <v>32</v>
      </c>
      <c r="O576" s="1" t="s">
        <v>211</v>
      </c>
      <c r="P576" s="1" t="s">
        <v>347</v>
      </c>
      <c r="Q576" s="2" t="s">
        <v>293</v>
      </c>
      <c r="R576" s="8">
        <f>IF(P576&gt;1,(Q576/P576)*100,0)</f>
        <v>96.002664890073291</v>
      </c>
    </row>
    <row r="577" spans="1:18" x14ac:dyDescent="0.25">
      <c r="A577" s="1" t="s">
        <v>1204</v>
      </c>
      <c r="B577" s="7">
        <f>2023-YEAR(A577)</f>
        <v>23</v>
      </c>
      <c r="C577" s="1" t="s">
        <v>12</v>
      </c>
      <c r="D577" s="1" t="s">
        <v>25</v>
      </c>
      <c r="E577" s="1" t="s">
        <v>66</v>
      </c>
      <c r="F577" s="1" t="s">
        <v>15</v>
      </c>
      <c r="G577" s="7" t="str">
        <f>CONCATENATE(E577,",",F577,",","BRASIL")</f>
        <v>APUCARANA,PR,BRASIL</v>
      </c>
      <c r="H577" s="1"/>
      <c r="I577" s="5" t="s">
        <v>66</v>
      </c>
      <c r="J577" s="1" t="s">
        <v>98</v>
      </c>
      <c r="K577" s="1" t="s">
        <v>30</v>
      </c>
      <c r="L577" s="1" t="s">
        <v>68</v>
      </c>
      <c r="M577" s="1" t="s">
        <v>19</v>
      </c>
      <c r="N577" s="1" t="s">
        <v>20</v>
      </c>
      <c r="O577" s="1" t="s">
        <v>33</v>
      </c>
      <c r="P577" s="1" t="s">
        <v>69</v>
      </c>
      <c r="Q577" s="2" t="s">
        <v>45</v>
      </c>
      <c r="R577" s="8">
        <f>IF(P577&gt;1,(Q577/P577)*100,0)</f>
        <v>0</v>
      </c>
    </row>
    <row r="578" spans="1:18" x14ac:dyDescent="0.25">
      <c r="A578" s="1" t="s">
        <v>1205</v>
      </c>
      <c r="B578" s="7">
        <f>2023-YEAR(A578)</f>
        <v>24</v>
      </c>
      <c r="C578" s="1" t="s">
        <v>12</v>
      </c>
      <c r="D578" s="1" t="s">
        <v>25</v>
      </c>
      <c r="E578" s="1" t="s">
        <v>86</v>
      </c>
      <c r="F578" s="1" t="s">
        <v>15</v>
      </c>
      <c r="G578" s="7" t="str">
        <f>CONCATENATE(E578,",",F578,",","BRASIL")</f>
        <v>CAMPO MOURÃO,PR,BRASIL</v>
      </c>
      <c r="H578" s="1"/>
      <c r="I578" s="5" t="s">
        <v>86</v>
      </c>
      <c r="J578" s="1" t="s">
        <v>67</v>
      </c>
      <c r="K578" s="1" t="s">
        <v>83</v>
      </c>
      <c r="L578" s="1" t="s">
        <v>68</v>
      </c>
      <c r="M578" s="1" t="s">
        <v>19</v>
      </c>
      <c r="N578" s="1" t="s">
        <v>20</v>
      </c>
      <c r="O578" s="1" t="s">
        <v>33</v>
      </c>
      <c r="P578" s="1" t="s">
        <v>352</v>
      </c>
      <c r="Q578" s="2" t="s">
        <v>50</v>
      </c>
      <c r="R578" s="8">
        <f>IF(P578&gt;1,(Q578/P578)*100,0)</f>
        <v>22.471910112359549</v>
      </c>
    </row>
    <row r="579" spans="1:18" x14ac:dyDescent="0.25">
      <c r="A579" s="1" t="s">
        <v>1206</v>
      </c>
      <c r="B579" s="7">
        <f>2023-YEAR(A579)</f>
        <v>21</v>
      </c>
      <c r="C579" s="1" t="s">
        <v>36</v>
      </c>
      <c r="D579" s="1" t="s">
        <v>25</v>
      </c>
      <c r="E579" s="1" t="s">
        <v>54</v>
      </c>
      <c r="F579" s="1" t="s">
        <v>15</v>
      </c>
      <c r="G579" s="7" t="str">
        <f>CONCATENATE(E579,",",F579,",","BRASIL")</f>
        <v>UNIÃO DA VITÓRIA,PR,BRASIL</v>
      </c>
      <c r="H579" s="1"/>
      <c r="I579" s="5" t="s">
        <v>54</v>
      </c>
      <c r="J579" s="1" t="s">
        <v>505</v>
      </c>
      <c r="K579" s="1" t="s">
        <v>30</v>
      </c>
      <c r="L579" s="1" t="s">
        <v>68</v>
      </c>
      <c r="M579" s="1" t="s">
        <v>19</v>
      </c>
      <c r="N579" s="1" t="s">
        <v>20</v>
      </c>
      <c r="O579" s="1" t="s">
        <v>21</v>
      </c>
      <c r="P579" s="1" t="s">
        <v>56</v>
      </c>
      <c r="Q579" s="2" t="s">
        <v>482</v>
      </c>
      <c r="R579" s="8">
        <f>IF(P579&gt;1,(Q579/P579)*100,0)</f>
        <v>7.6190476190476195</v>
      </c>
    </row>
    <row r="580" spans="1:18" x14ac:dyDescent="0.25">
      <c r="A580" s="1" t="s">
        <v>1203</v>
      </c>
      <c r="B580" s="7">
        <f>2023-YEAR(A580)</f>
        <v>32</v>
      </c>
      <c r="C580" s="1" t="s">
        <v>36</v>
      </c>
      <c r="D580" s="1" t="s">
        <v>25</v>
      </c>
      <c r="E580" s="1" t="s">
        <v>54</v>
      </c>
      <c r="F580" s="1" t="s">
        <v>15</v>
      </c>
      <c r="G580" s="7" t="str">
        <f>CONCATENATE(E580,",",F580,",","BRASIL")</f>
        <v>UNIÃO DA VITÓRIA,PR,BRASIL</v>
      </c>
      <c r="H580" s="1"/>
      <c r="I580" s="5" t="s">
        <v>54</v>
      </c>
      <c r="J580" s="1" t="s">
        <v>297</v>
      </c>
      <c r="K580" s="1" t="s">
        <v>30</v>
      </c>
      <c r="L580" s="1" t="s">
        <v>68</v>
      </c>
      <c r="M580" s="1" t="s">
        <v>19</v>
      </c>
      <c r="N580" s="1" t="s">
        <v>20</v>
      </c>
      <c r="O580" s="1" t="s">
        <v>33</v>
      </c>
      <c r="P580" s="1" t="s">
        <v>298</v>
      </c>
      <c r="Q580" s="2" t="s">
        <v>237</v>
      </c>
      <c r="R580" s="8">
        <f>IF(P580&gt;1,(Q580/P580)*100,0)</f>
        <v>16.983894582723281</v>
      </c>
    </row>
    <row r="581" spans="1:18" x14ac:dyDescent="0.25">
      <c r="A581" s="1" t="s">
        <v>1207</v>
      </c>
      <c r="B581" s="7">
        <f>2023-YEAR(A581)</f>
        <v>29</v>
      </c>
      <c r="C581" s="1" t="s">
        <v>36</v>
      </c>
      <c r="D581" s="1" t="s">
        <v>25</v>
      </c>
      <c r="E581" s="1" t="s">
        <v>47</v>
      </c>
      <c r="F581" s="1" t="s">
        <v>15</v>
      </c>
      <c r="G581" s="7" t="str">
        <f>CONCATENATE(E581,",",F581,",","BRASIL")</f>
        <v>PARANAGUÁ,PR,BRASIL</v>
      </c>
      <c r="H581" s="1"/>
      <c r="I581" s="5" t="s">
        <v>47</v>
      </c>
      <c r="J581" s="1" t="s">
        <v>113</v>
      </c>
      <c r="K581" s="1" t="s">
        <v>30</v>
      </c>
      <c r="L581" s="1" t="s">
        <v>43</v>
      </c>
      <c r="M581" s="1" t="s">
        <v>19</v>
      </c>
      <c r="N581" s="1" t="s">
        <v>32</v>
      </c>
      <c r="O581" s="1" t="s">
        <v>33</v>
      </c>
      <c r="P581" s="1" t="s">
        <v>114</v>
      </c>
      <c r="Q581" s="2" t="s">
        <v>45</v>
      </c>
      <c r="R581" s="8">
        <f>IF(P581&gt;1,(Q581/P581)*100,0)</f>
        <v>0</v>
      </c>
    </row>
    <row r="582" spans="1:18" x14ac:dyDescent="0.25">
      <c r="A582" s="1" t="s">
        <v>1208</v>
      </c>
      <c r="B582" s="7">
        <f>2023-YEAR(A582)</f>
        <v>23</v>
      </c>
      <c r="C582" s="1" t="s">
        <v>36</v>
      </c>
      <c r="D582" s="1" t="s">
        <v>25</v>
      </c>
      <c r="E582" s="1" t="s">
        <v>66</v>
      </c>
      <c r="F582" s="1" t="s">
        <v>15</v>
      </c>
      <c r="G582" s="7" t="str">
        <f>CONCATENATE(E582,",",F582,",","BRASIL")</f>
        <v>APUCARANA,PR,BRASIL</v>
      </c>
      <c r="H582" s="1"/>
      <c r="I582" s="5" t="s">
        <v>66</v>
      </c>
      <c r="J582" s="1" t="s">
        <v>220</v>
      </c>
      <c r="K582" s="1" t="s">
        <v>38</v>
      </c>
      <c r="L582" s="1" t="s">
        <v>43</v>
      </c>
      <c r="M582" s="1" t="s">
        <v>19</v>
      </c>
      <c r="N582" s="1" t="s">
        <v>20</v>
      </c>
      <c r="O582" s="1" t="s">
        <v>33</v>
      </c>
      <c r="P582" s="1" t="s">
        <v>27</v>
      </c>
      <c r="Q582" s="2" t="s">
        <v>270</v>
      </c>
      <c r="R582" s="8">
        <f>IF(P582&gt;1,(Q582/P582)*100,0)</f>
        <v>62</v>
      </c>
    </row>
    <row r="583" spans="1:18" x14ac:dyDescent="0.25">
      <c r="A583" s="1" t="s">
        <v>1209</v>
      </c>
      <c r="B583" s="7">
        <f>2023-YEAR(A583)</f>
        <v>33</v>
      </c>
      <c r="C583" s="1" t="s">
        <v>36</v>
      </c>
      <c r="D583" s="1" t="s">
        <v>25</v>
      </c>
      <c r="E583" s="1" t="s">
        <v>54</v>
      </c>
      <c r="F583" s="1" t="s">
        <v>15</v>
      </c>
      <c r="G583" s="7" t="str">
        <f>CONCATENATE(E583,",",F583,",","BRASIL")</f>
        <v>UNIÃO DA VITÓRIA,PR,BRASIL</v>
      </c>
      <c r="H583" s="1"/>
      <c r="I583" s="5" t="s">
        <v>54</v>
      </c>
      <c r="J583" s="1" t="s">
        <v>261</v>
      </c>
      <c r="K583" s="1" t="s">
        <v>30</v>
      </c>
      <c r="L583" s="1" t="s">
        <v>68</v>
      </c>
      <c r="M583" s="1" t="s">
        <v>19</v>
      </c>
      <c r="N583" s="1" t="s">
        <v>20</v>
      </c>
      <c r="O583" s="1" t="s">
        <v>123</v>
      </c>
      <c r="P583" s="1" t="s">
        <v>267</v>
      </c>
      <c r="Q583" s="2" t="s">
        <v>45</v>
      </c>
      <c r="R583" s="8">
        <f>IF(P583&gt;1,(Q583/P583)*100,0)</f>
        <v>0</v>
      </c>
    </row>
    <row r="584" spans="1:18" x14ac:dyDescent="0.25">
      <c r="A584" s="1" t="s">
        <v>1212</v>
      </c>
      <c r="B584" s="7">
        <f>2023-YEAR(A584)</f>
        <v>19</v>
      </c>
      <c r="C584" s="1" t="s">
        <v>12</v>
      </c>
      <c r="D584" s="1" t="s">
        <v>13</v>
      </c>
      <c r="E584" s="1" t="s">
        <v>86</v>
      </c>
      <c r="F584" s="1" t="s">
        <v>15</v>
      </c>
      <c r="G584" s="7" t="str">
        <f>CONCATENATE(E584,",",F584,",","BRASIL")</f>
        <v>CAMPO MOURÃO,PR,BRASIL</v>
      </c>
      <c r="H584" s="1"/>
      <c r="I584" s="5" t="s">
        <v>86</v>
      </c>
      <c r="J584" s="1" t="s">
        <v>215</v>
      </c>
      <c r="K584" s="1" t="s">
        <v>30</v>
      </c>
      <c r="L584" s="1" t="s">
        <v>68</v>
      </c>
      <c r="M584" s="1" t="s">
        <v>19</v>
      </c>
      <c r="N584" s="1" t="s">
        <v>20</v>
      </c>
      <c r="O584" s="1" t="s">
        <v>33</v>
      </c>
      <c r="P584" s="1" t="s">
        <v>216</v>
      </c>
      <c r="Q584" s="2" t="s">
        <v>45</v>
      </c>
      <c r="R584" s="8">
        <f>IF(P584&gt;1,(Q584/P584)*100,0)</f>
        <v>0</v>
      </c>
    </row>
    <row r="585" spans="1:18" x14ac:dyDescent="0.25">
      <c r="A585" s="1" t="s">
        <v>1213</v>
      </c>
      <c r="B585" s="7">
        <f>2023-YEAR(A585)</f>
        <v>22</v>
      </c>
      <c r="C585" s="1" t="s">
        <v>12</v>
      </c>
      <c r="D585" s="1" t="s">
        <v>25</v>
      </c>
      <c r="E585" s="1" t="s">
        <v>116</v>
      </c>
      <c r="F585" s="1" t="s">
        <v>15</v>
      </c>
      <c r="G585" s="7" t="str">
        <f>CONCATENATE(E585,",",F585,",","BRASIL")</f>
        <v>ARAPONGAS,PR,BRASIL</v>
      </c>
      <c r="H585" s="1"/>
      <c r="I585" s="5" t="s">
        <v>66</v>
      </c>
      <c r="J585" s="1" t="s">
        <v>98</v>
      </c>
      <c r="K585" s="1" t="s">
        <v>17</v>
      </c>
      <c r="L585" s="1" t="s">
        <v>68</v>
      </c>
      <c r="M585" s="1" t="s">
        <v>19</v>
      </c>
      <c r="N585" s="1" t="s">
        <v>20</v>
      </c>
      <c r="O585" s="1" t="s">
        <v>21</v>
      </c>
      <c r="P585" s="1" t="s">
        <v>1003</v>
      </c>
      <c r="Q585" s="2" t="s">
        <v>416</v>
      </c>
      <c r="R585" s="8">
        <f>IF(P585&gt;1,(Q585/P585)*100,0)</f>
        <v>56.092843326885877</v>
      </c>
    </row>
    <row r="586" spans="1:18" x14ac:dyDescent="0.25">
      <c r="A586" s="1" t="s">
        <v>1214</v>
      </c>
      <c r="B586" s="7">
        <f>2023-YEAR(A586)</f>
        <v>38</v>
      </c>
      <c r="C586" s="1" t="s">
        <v>36</v>
      </c>
      <c r="D586" s="1" t="s">
        <v>13</v>
      </c>
      <c r="E586" s="1" t="s">
        <v>47</v>
      </c>
      <c r="F586" s="1" t="s">
        <v>15</v>
      </c>
      <c r="G586" s="7" t="str">
        <f>CONCATENATE(E586,",",F586,",","BRASIL")</f>
        <v>PARANAGUÁ,PR,BRASIL</v>
      </c>
      <c r="H586" s="1"/>
      <c r="I586" s="5" t="s">
        <v>47</v>
      </c>
      <c r="J586" s="1" t="s">
        <v>198</v>
      </c>
      <c r="K586" s="1" t="s">
        <v>38</v>
      </c>
      <c r="L586" s="1" t="s">
        <v>68</v>
      </c>
      <c r="M586" s="1" t="s">
        <v>19</v>
      </c>
      <c r="N586" s="1" t="s">
        <v>20</v>
      </c>
      <c r="O586" s="1" t="s">
        <v>33</v>
      </c>
      <c r="P586" s="1" t="s">
        <v>161</v>
      </c>
      <c r="Q586" s="2" t="s">
        <v>1215</v>
      </c>
      <c r="R586" s="8">
        <f>IF(P586&gt;1,(Q586/P586)*100,0)</f>
        <v>84.490740740740748</v>
      </c>
    </row>
    <row r="587" spans="1:18" x14ac:dyDescent="0.25">
      <c r="A587" s="1" t="s">
        <v>1216</v>
      </c>
      <c r="B587" s="7">
        <f>2023-YEAR(A587)</f>
        <v>22</v>
      </c>
      <c r="C587" s="1" t="s">
        <v>12</v>
      </c>
      <c r="D587" s="1" t="s">
        <v>25</v>
      </c>
      <c r="E587" s="1" t="s">
        <v>54</v>
      </c>
      <c r="F587" s="1" t="s">
        <v>15</v>
      </c>
      <c r="G587" s="7" t="str">
        <f>CONCATENATE(E587,",",F587,",","BRASIL")</f>
        <v>UNIÃO DA VITÓRIA,PR,BRASIL</v>
      </c>
      <c r="H587" s="1"/>
      <c r="I587" s="5" t="s">
        <v>54</v>
      </c>
      <c r="J587" s="1" t="s">
        <v>132</v>
      </c>
      <c r="K587" s="1" t="s">
        <v>30</v>
      </c>
      <c r="L587" s="1" t="s">
        <v>68</v>
      </c>
      <c r="M587" s="1" t="s">
        <v>19</v>
      </c>
      <c r="N587" s="1" t="s">
        <v>20</v>
      </c>
      <c r="O587" s="1" t="s">
        <v>33</v>
      </c>
      <c r="P587" s="1" t="s">
        <v>133</v>
      </c>
      <c r="Q587" s="2" t="s">
        <v>45</v>
      </c>
      <c r="R587" s="8">
        <f>IF(P587&gt;1,(Q587/P587)*100,0)</f>
        <v>0</v>
      </c>
    </row>
    <row r="588" spans="1:18" x14ac:dyDescent="0.25">
      <c r="A588" s="1" t="s">
        <v>1217</v>
      </c>
      <c r="B588" s="7">
        <f>2023-YEAR(A588)</f>
        <v>31</v>
      </c>
      <c r="C588" s="1" t="s">
        <v>36</v>
      </c>
      <c r="D588" s="1" t="s">
        <v>13</v>
      </c>
      <c r="E588" s="1" t="s">
        <v>86</v>
      </c>
      <c r="F588" s="1" t="s">
        <v>15</v>
      </c>
      <c r="G588" s="7" t="str">
        <f>CONCATENATE(E588,",",F588,",","BRASIL")</f>
        <v>CAMPO MOURÃO,PR,BRASIL</v>
      </c>
      <c r="H588" s="1"/>
      <c r="I588" s="5" t="s">
        <v>86</v>
      </c>
      <c r="J588" s="1" t="s">
        <v>135</v>
      </c>
      <c r="K588" s="1" t="s">
        <v>30</v>
      </c>
      <c r="L588" s="1" t="s">
        <v>68</v>
      </c>
      <c r="M588" s="1" t="s">
        <v>19</v>
      </c>
      <c r="N588" s="1" t="s">
        <v>20</v>
      </c>
      <c r="O588" s="1" t="s">
        <v>33</v>
      </c>
      <c r="P588" s="1" t="s">
        <v>366</v>
      </c>
      <c r="Q588" s="2" t="s">
        <v>45</v>
      </c>
      <c r="R588" s="8">
        <f>IF(P588&gt;1,(Q588/P588)*100,0)</f>
        <v>0</v>
      </c>
    </row>
    <row r="589" spans="1:18" x14ac:dyDescent="0.25">
      <c r="A589" s="1" t="s">
        <v>1218</v>
      </c>
      <c r="B589" s="7">
        <f>2023-YEAR(A589)</f>
        <v>20</v>
      </c>
      <c r="C589" s="1" t="s">
        <v>36</v>
      </c>
      <c r="D589" s="1" t="s">
        <v>25</v>
      </c>
      <c r="E589" s="1" t="s">
        <v>548</v>
      </c>
      <c r="F589" s="1" t="s">
        <v>15</v>
      </c>
      <c r="G589" s="7" t="str">
        <f>CONCATENATE(E589,",",F589,",","BRASIL")</f>
        <v>MARILANDIA DO SUL,PR,BRASIL</v>
      </c>
      <c r="H589" s="1"/>
      <c r="I589" s="5" t="s">
        <v>66</v>
      </c>
      <c r="J589" s="1" t="s">
        <v>194</v>
      </c>
      <c r="K589" s="1" t="s">
        <v>30</v>
      </c>
      <c r="L589" s="1" t="s">
        <v>68</v>
      </c>
      <c r="M589" s="1" t="s">
        <v>19</v>
      </c>
      <c r="N589" s="1" t="s">
        <v>20</v>
      </c>
      <c r="O589" s="1" t="s">
        <v>33</v>
      </c>
      <c r="P589" s="1" t="s">
        <v>195</v>
      </c>
      <c r="Q589" s="2" t="s">
        <v>45</v>
      </c>
      <c r="R589" s="8">
        <f>IF(P589&gt;1,(Q589/P589)*100,0)</f>
        <v>0</v>
      </c>
    </row>
    <row r="590" spans="1:18" x14ac:dyDescent="0.25">
      <c r="A590" s="1" t="s">
        <v>1219</v>
      </c>
      <c r="B590" s="7">
        <f>2023-YEAR(A590)</f>
        <v>31</v>
      </c>
      <c r="C590" s="1" t="s">
        <v>36</v>
      </c>
      <c r="D590" s="1" t="s">
        <v>13</v>
      </c>
      <c r="E590" s="1" t="s">
        <v>51</v>
      </c>
      <c r="F590" s="1" t="s">
        <v>15</v>
      </c>
      <c r="G590" s="7" t="str">
        <f>CONCATENATE(E590,",",F590,",","BRASIL")</f>
        <v>PARANAVAÍ,PR,BRASIL</v>
      </c>
      <c r="H590" s="1"/>
      <c r="I590" s="5" t="s">
        <v>2163</v>
      </c>
      <c r="J590" s="1" t="s">
        <v>250</v>
      </c>
      <c r="K590" s="1" t="s">
        <v>30</v>
      </c>
      <c r="L590" s="1" t="s">
        <v>68</v>
      </c>
      <c r="M590" s="1" t="s">
        <v>19</v>
      </c>
      <c r="N590" s="1" t="s">
        <v>20</v>
      </c>
      <c r="O590" s="1" t="s">
        <v>21</v>
      </c>
      <c r="P590" s="1" t="s">
        <v>251</v>
      </c>
      <c r="Q590" s="2" t="s">
        <v>45</v>
      </c>
      <c r="R590" s="8">
        <f>IF(P590&gt;1,(Q590/P590)*100,0)</f>
        <v>0</v>
      </c>
    </row>
    <row r="591" spans="1:18" x14ac:dyDescent="0.25">
      <c r="A591" s="1" t="s">
        <v>1220</v>
      </c>
      <c r="B591" s="7">
        <f>2023-YEAR(A591)</f>
        <v>22</v>
      </c>
      <c r="C591" s="1" t="s">
        <v>12</v>
      </c>
      <c r="D591" s="1" t="s">
        <v>65</v>
      </c>
      <c r="E591" s="1" t="s">
        <v>66</v>
      </c>
      <c r="F591" s="1" t="s">
        <v>15</v>
      </c>
      <c r="G591" s="7" t="str">
        <f>CONCATENATE(E591,",",F591,",","BRASIL")</f>
        <v>APUCARANA,PR,BRASIL</v>
      </c>
      <c r="H591" s="1"/>
      <c r="I591" s="5" t="s">
        <v>66</v>
      </c>
      <c r="J591" s="1" t="s">
        <v>730</v>
      </c>
      <c r="K591" s="1" t="s">
        <v>83</v>
      </c>
      <c r="L591" s="1" t="s">
        <v>68</v>
      </c>
      <c r="M591" s="1" t="s">
        <v>19</v>
      </c>
      <c r="N591" s="1" t="s">
        <v>20</v>
      </c>
      <c r="O591" s="1" t="s">
        <v>33</v>
      </c>
      <c r="P591" s="1" t="s">
        <v>747</v>
      </c>
      <c r="Q591" s="2" t="s">
        <v>543</v>
      </c>
      <c r="R591" s="8">
        <f>IF(P591&gt;1,(Q591/P591)*100,0)</f>
        <v>26.923076923076923</v>
      </c>
    </row>
    <row r="592" spans="1:18" x14ac:dyDescent="0.25">
      <c r="A592" s="1" t="s">
        <v>1221</v>
      </c>
      <c r="B592" s="7">
        <f>2023-YEAR(A592)</f>
        <v>21</v>
      </c>
      <c r="C592" s="1" t="s">
        <v>12</v>
      </c>
      <c r="D592" s="1" t="s">
        <v>25</v>
      </c>
      <c r="E592" s="1" t="s">
        <v>54</v>
      </c>
      <c r="F592" s="1" t="s">
        <v>15</v>
      </c>
      <c r="G592" s="7" t="str">
        <f>CONCATENATE(E592,",",F592,",","BRASIL")</f>
        <v>UNIÃO DA VITÓRIA,PR,BRASIL</v>
      </c>
      <c r="H592" s="1"/>
      <c r="I592" s="5" t="s">
        <v>54</v>
      </c>
      <c r="J592" s="1" t="s">
        <v>467</v>
      </c>
      <c r="K592" s="1" t="s">
        <v>30</v>
      </c>
      <c r="L592" s="1" t="s">
        <v>68</v>
      </c>
      <c r="M592" s="1" t="s">
        <v>19</v>
      </c>
      <c r="N592" s="1" t="s">
        <v>20</v>
      </c>
      <c r="O592" s="1" t="s">
        <v>33</v>
      </c>
      <c r="P592" s="1" t="s">
        <v>356</v>
      </c>
      <c r="Q592" s="2" t="s">
        <v>218</v>
      </c>
      <c r="R592" s="8">
        <f>IF(P592&gt;1,(Q592/P592)*100,0)</f>
        <v>3.75</v>
      </c>
    </row>
    <row r="593" spans="1:18" x14ac:dyDescent="0.25">
      <c r="A593" s="1" t="s">
        <v>1222</v>
      </c>
      <c r="B593" s="7">
        <f>2023-YEAR(A593)</f>
        <v>20</v>
      </c>
      <c r="C593" s="1" t="s">
        <v>36</v>
      </c>
      <c r="D593" s="1" t="s">
        <v>13</v>
      </c>
      <c r="E593" s="1" t="s">
        <v>47</v>
      </c>
      <c r="F593" s="1" t="s">
        <v>15</v>
      </c>
      <c r="G593" s="7" t="str">
        <f>CONCATENATE(E593,",",F593,",","BRASIL")</f>
        <v>PARANAGUÁ,PR,BRASIL</v>
      </c>
      <c r="H593" s="1"/>
      <c r="I593" s="5" t="s">
        <v>47</v>
      </c>
      <c r="J593" s="1" t="s">
        <v>157</v>
      </c>
      <c r="K593" s="1" t="s">
        <v>30</v>
      </c>
      <c r="L593" s="1" t="s">
        <v>68</v>
      </c>
      <c r="M593" s="1" t="s">
        <v>19</v>
      </c>
      <c r="N593" s="1" t="s">
        <v>20</v>
      </c>
      <c r="O593" s="1" t="s">
        <v>21</v>
      </c>
      <c r="P593" s="1" t="s">
        <v>158</v>
      </c>
      <c r="Q593" s="2" t="s">
        <v>45</v>
      </c>
      <c r="R593" s="8">
        <f>IF(P593&gt;1,(Q593/P593)*100,0)</f>
        <v>0</v>
      </c>
    </row>
    <row r="594" spans="1:18" x14ac:dyDescent="0.25">
      <c r="A594" s="1" t="s">
        <v>1223</v>
      </c>
      <c r="B594" s="7">
        <f>2023-YEAR(A594)</f>
        <v>19</v>
      </c>
      <c r="C594" s="1" t="s">
        <v>12</v>
      </c>
      <c r="D594" s="1" t="s">
        <v>13</v>
      </c>
      <c r="E594" s="1" t="s">
        <v>28</v>
      </c>
      <c r="F594" s="1" t="s">
        <v>15</v>
      </c>
      <c r="G594" s="7" t="str">
        <f>CONCATENATE(E594,",",F594,",","BRASIL")</f>
        <v>CURITIBA,PR,BRASIL</v>
      </c>
      <c r="H594" s="1"/>
      <c r="I594" s="5" t="s">
        <v>2162</v>
      </c>
      <c r="J594" s="1" t="s">
        <v>238</v>
      </c>
      <c r="K594" s="1" t="s">
        <v>30</v>
      </c>
      <c r="L594" s="1" t="s">
        <v>68</v>
      </c>
      <c r="M594" s="1" t="s">
        <v>19</v>
      </c>
      <c r="N594" s="1" t="s">
        <v>32</v>
      </c>
      <c r="O594" s="1" t="s">
        <v>21</v>
      </c>
      <c r="P594" s="1" t="s">
        <v>239</v>
      </c>
      <c r="Q594" s="2" t="s">
        <v>45</v>
      </c>
      <c r="R594" s="8">
        <f>IF(P594&gt;1,(Q594/P594)*100,0)</f>
        <v>0</v>
      </c>
    </row>
    <row r="595" spans="1:18" x14ac:dyDescent="0.25">
      <c r="A595" s="1" t="s">
        <v>1224</v>
      </c>
      <c r="B595" s="7">
        <f>2023-YEAR(A595)</f>
        <v>19</v>
      </c>
      <c r="C595" s="1" t="s">
        <v>36</v>
      </c>
      <c r="D595" s="1" t="s">
        <v>25</v>
      </c>
      <c r="E595" s="1" t="s">
        <v>790</v>
      </c>
      <c r="F595" s="1" t="s">
        <v>15</v>
      </c>
      <c r="G595" s="7" t="str">
        <f>CONCATENATE(E595,",",F595,",","BRASIL")</f>
        <v>CAMBE,PR,BRASIL</v>
      </c>
      <c r="H595" s="1"/>
      <c r="I595" s="5" t="s">
        <v>2163</v>
      </c>
      <c r="J595" s="1" t="s">
        <v>462</v>
      </c>
      <c r="K595" s="1" t="s">
        <v>30</v>
      </c>
      <c r="L595" s="1" t="s">
        <v>18</v>
      </c>
      <c r="M595" s="1" t="s">
        <v>19</v>
      </c>
      <c r="N595" s="1" t="s">
        <v>32</v>
      </c>
      <c r="O595" s="1" t="s">
        <v>21</v>
      </c>
      <c r="P595" s="1" t="s">
        <v>463</v>
      </c>
      <c r="Q595" s="2" t="s">
        <v>45</v>
      </c>
      <c r="R595" s="8">
        <f>IF(P595&gt;1,(Q595/P595)*100,0)</f>
        <v>0</v>
      </c>
    </row>
    <row r="596" spans="1:18" x14ac:dyDescent="0.25">
      <c r="A596" s="1" t="s">
        <v>39</v>
      </c>
      <c r="B596" s="7">
        <f>2023-YEAR(A596)</f>
        <v>35</v>
      </c>
      <c r="C596" s="1" t="s">
        <v>36</v>
      </c>
      <c r="D596" s="1" t="s">
        <v>25</v>
      </c>
      <c r="E596" s="1" t="s">
        <v>66</v>
      </c>
      <c r="F596" s="1" t="s">
        <v>15</v>
      </c>
      <c r="G596" s="7" t="str">
        <f>CONCATENATE(E596,",",F596,",","BRASIL")</f>
        <v>APUCARANA,PR,BRASIL</v>
      </c>
      <c r="H596" s="1"/>
      <c r="I596" s="5" t="s">
        <v>66</v>
      </c>
      <c r="J596" s="1" t="s">
        <v>117</v>
      </c>
      <c r="K596" s="1" t="s">
        <v>83</v>
      </c>
      <c r="L596" s="1" t="s">
        <v>68</v>
      </c>
      <c r="M596" s="1" t="s">
        <v>19</v>
      </c>
      <c r="N596" s="1" t="s">
        <v>20</v>
      </c>
      <c r="O596" s="1" t="s">
        <v>21</v>
      </c>
      <c r="P596" s="1" t="s">
        <v>118</v>
      </c>
      <c r="Q596" s="2" t="s">
        <v>1225</v>
      </c>
      <c r="R596" s="8">
        <f>IF(P596&gt;1,(Q596/P596)*100,0)</f>
        <v>23.381294964028775</v>
      </c>
    </row>
    <row r="597" spans="1:18" x14ac:dyDescent="0.25">
      <c r="A597" s="1" t="s">
        <v>1226</v>
      </c>
      <c r="B597" s="7">
        <f>2023-YEAR(A597)</f>
        <v>23</v>
      </c>
      <c r="C597" s="1" t="s">
        <v>12</v>
      </c>
      <c r="D597" s="1" t="s">
        <v>25</v>
      </c>
      <c r="E597" s="1" t="s">
        <v>60</v>
      </c>
      <c r="F597" s="1" t="s">
        <v>15</v>
      </c>
      <c r="G597" s="7" t="str">
        <f>CONCATENATE(E597,",",F597,",","BRASIL")</f>
        <v>SAO JOSE DOS PINHAIS,PR,BRASIL</v>
      </c>
      <c r="H597" s="1"/>
      <c r="I597" s="5" t="s">
        <v>2164</v>
      </c>
      <c r="J597" s="1" t="s">
        <v>61</v>
      </c>
      <c r="K597" s="1" t="s">
        <v>30</v>
      </c>
      <c r="L597" s="1" t="s">
        <v>18</v>
      </c>
      <c r="M597" s="1" t="s">
        <v>19</v>
      </c>
      <c r="N597" s="1" t="s">
        <v>62</v>
      </c>
      <c r="O597" s="1" t="s">
        <v>33</v>
      </c>
      <c r="P597" s="1" t="s">
        <v>63</v>
      </c>
      <c r="Q597" s="2" t="s">
        <v>45</v>
      </c>
      <c r="R597" s="8">
        <f>IF(P597&gt;1,(Q597/P597)*100,0)</f>
        <v>0</v>
      </c>
    </row>
    <row r="598" spans="1:18" x14ac:dyDescent="0.25">
      <c r="A598" s="1" t="s">
        <v>330</v>
      </c>
      <c r="B598" s="7">
        <f>2023-YEAR(A598)</f>
        <v>21</v>
      </c>
      <c r="C598" s="1" t="s">
        <v>36</v>
      </c>
      <c r="D598" s="1" t="s">
        <v>25</v>
      </c>
      <c r="E598" s="1" t="s">
        <v>51</v>
      </c>
      <c r="F598" s="1" t="s">
        <v>15</v>
      </c>
      <c r="G598" s="7" t="str">
        <f>CONCATENATE(E598,",",F598,",","BRASIL")</f>
        <v>PARANAVAÍ,PR,BRASIL</v>
      </c>
      <c r="H598" s="1"/>
      <c r="I598" s="5" t="s">
        <v>2163</v>
      </c>
      <c r="J598" s="1" t="s">
        <v>103</v>
      </c>
      <c r="K598" s="1" t="s">
        <v>30</v>
      </c>
      <c r="L598" s="1" t="s">
        <v>68</v>
      </c>
      <c r="M598" s="1" t="s">
        <v>19</v>
      </c>
      <c r="N598" s="1" t="s">
        <v>20</v>
      </c>
      <c r="O598" s="1" t="s">
        <v>33</v>
      </c>
      <c r="P598" s="1" t="s">
        <v>161</v>
      </c>
      <c r="Q598" s="2" t="s">
        <v>584</v>
      </c>
      <c r="R598" s="8">
        <f>IF(P598&gt;1,(Q598/P598)*100,0)</f>
        <v>12.5</v>
      </c>
    </row>
    <row r="599" spans="1:18" x14ac:dyDescent="0.25">
      <c r="A599" s="1" t="s">
        <v>1227</v>
      </c>
      <c r="B599" s="7">
        <f>2023-YEAR(A599)</f>
        <v>48</v>
      </c>
      <c r="C599" s="1" t="s">
        <v>12</v>
      </c>
      <c r="D599" s="1" t="s">
        <v>25</v>
      </c>
      <c r="E599" s="1" t="s">
        <v>172</v>
      </c>
      <c r="F599" s="1" t="s">
        <v>15</v>
      </c>
      <c r="G599" s="7" t="str">
        <f>CONCATENATE(E599,",",F599,",","BRASIL")</f>
        <v>COLOMBO,PR,BRASIL</v>
      </c>
      <c r="H599" s="1"/>
      <c r="I599" s="5" t="s">
        <v>2162</v>
      </c>
      <c r="J599" s="1" t="s">
        <v>108</v>
      </c>
      <c r="K599" s="1" t="s">
        <v>1228</v>
      </c>
      <c r="L599" s="1" t="s">
        <v>43</v>
      </c>
      <c r="M599" s="1" t="s">
        <v>19</v>
      </c>
      <c r="N599" s="1" t="s">
        <v>20</v>
      </c>
      <c r="O599" s="1" t="s">
        <v>33</v>
      </c>
      <c r="P599" s="1" t="s">
        <v>302</v>
      </c>
      <c r="Q599" s="2" t="s">
        <v>1229</v>
      </c>
      <c r="R599" s="8">
        <f>IF(P599&gt;1,(Q599/P599)*100,0)</f>
        <v>70.689655172413794</v>
      </c>
    </row>
    <row r="600" spans="1:18" x14ac:dyDescent="0.25">
      <c r="A600" s="1" t="s">
        <v>549</v>
      </c>
      <c r="B600" s="7">
        <f>2023-YEAR(A600)</f>
        <v>20</v>
      </c>
      <c r="C600" s="1" t="s">
        <v>12</v>
      </c>
      <c r="D600" s="1" t="s">
        <v>25</v>
      </c>
      <c r="E600" s="1" t="s">
        <v>47</v>
      </c>
      <c r="F600" s="1" t="s">
        <v>15</v>
      </c>
      <c r="G600" s="7" t="str">
        <f>CONCATENATE(E600,",",F600,",","BRASIL")</f>
        <v>PARANAGUÁ,PR,BRASIL</v>
      </c>
      <c r="H600" s="1"/>
      <c r="I600" s="5" t="s">
        <v>47</v>
      </c>
      <c r="J600" s="1" t="s">
        <v>290</v>
      </c>
      <c r="K600" s="1" t="s">
        <v>30</v>
      </c>
      <c r="L600" s="1" t="s">
        <v>68</v>
      </c>
      <c r="M600" s="1" t="s">
        <v>19</v>
      </c>
      <c r="N600" s="1" t="s">
        <v>32</v>
      </c>
      <c r="O600" s="1" t="s">
        <v>33</v>
      </c>
      <c r="P600" s="1" t="s">
        <v>27</v>
      </c>
      <c r="Q600" s="2" t="s">
        <v>106</v>
      </c>
      <c r="R600" s="8">
        <f>IF(P600&gt;1,(Q600/P600)*100,0)</f>
        <v>6</v>
      </c>
    </row>
    <row r="601" spans="1:18" x14ac:dyDescent="0.25">
      <c r="A601" s="1" t="s">
        <v>1230</v>
      </c>
      <c r="B601" s="7">
        <f>2023-YEAR(A601)</f>
        <v>22</v>
      </c>
      <c r="C601" s="1" t="s">
        <v>36</v>
      </c>
      <c r="D601" s="1" t="s">
        <v>13</v>
      </c>
      <c r="E601" s="1" t="s">
        <v>28</v>
      </c>
      <c r="F601" s="1" t="s">
        <v>15</v>
      </c>
      <c r="G601" s="7" t="str">
        <f>CONCATENATE(E601,",",F601,",","BRASIL")</f>
        <v>CURITIBA,PR,BRASIL</v>
      </c>
      <c r="H601" s="1"/>
      <c r="I601" s="5" t="s">
        <v>2162</v>
      </c>
      <c r="J601" s="1" t="s">
        <v>274</v>
      </c>
      <c r="K601" s="1" t="s">
        <v>30</v>
      </c>
      <c r="L601" s="1" t="s">
        <v>43</v>
      </c>
      <c r="M601" s="1" t="s">
        <v>19</v>
      </c>
      <c r="N601" s="1" t="s">
        <v>20</v>
      </c>
      <c r="O601" s="1" t="s">
        <v>33</v>
      </c>
      <c r="P601" s="1" t="s">
        <v>275</v>
      </c>
      <c r="Q601" s="2" t="s">
        <v>276</v>
      </c>
      <c r="R601" s="8">
        <f>IF(P601&gt;1,(Q601/P601)*100,0)</f>
        <v>16.425120772946862</v>
      </c>
    </row>
    <row r="602" spans="1:18" x14ac:dyDescent="0.25">
      <c r="A602" s="1" t="s">
        <v>1231</v>
      </c>
      <c r="B602" s="7">
        <f>2023-YEAR(A602)</f>
        <v>22</v>
      </c>
      <c r="C602" s="1" t="s">
        <v>36</v>
      </c>
      <c r="D602" s="1" t="s">
        <v>25</v>
      </c>
      <c r="E602" s="1" t="s">
        <v>28</v>
      </c>
      <c r="F602" s="1" t="s">
        <v>15</v>
      </c>
      <c r="G602" s="7" t="str">
        <f>CONCATENATE(E602,",",F602,",","BRASIL")</f>
        <v>CURITIBA,PR,BRASIL</v>
      </c>
      <c r="H602" s="1"/>
      <c r="I602" s="5" t="s">
        <v>2161</v>
      </c>
      <c r="J602" s="1" t="s">
        <v>164</v>
      </c>
      <c r="K602" s="1" t="s">
        <v>30</v>
      </c>
      <c r="L602" s="1" t="s">
        <v>68</v>
      </c>
      <c r="M602" s="1" t="s">
        <v>19</v>
      </c>
      <c r="N602" s="1" t="s">
        <v>32</v>
      </c>
      <c r="O602" s="1" t="s">
        <v>21</v>
      </c>
      <c r="P602" s="1" t="s">
        <v>165</v>
      </c>
      <c r="Q602" s="2" t="s">
        <v>207</v>
      </c>
      <c r="R602" s="8">
        <f>IF(P602&gt;1,(Q602/P602)*100,0)</f>
        <v>4.8529831572937487</v>
      </c>
    </row>
    <row r="603" spans="1:18" x14ac:dyDescent="0.25">
      <c r="A603" s="1" t="s">
        <v>1232</v>
      </c>
      <c r="B603" s="7">
        <f>2023-YEAR(A603)</f>
        <v>34</v>
      </c>
      <c r="C603" s="1" t="s">
        <v>12</v>
      </c>
      <c r="D603" s="1" t="s">
        <v>25</v>
      </c>
      <c r="E603" s="1" t="s">
        <v>1035</v>
      </c>
      <c r="F603" s="1" t="s">
        <v>15</v>
      </c>
      <c r="G603" s="7" t="str">
        <f>CONCATENATE(E603,",",F603,",","BRASIL")</f>
        <v>BOA ESPERANCA,PR,BRASIL</v>
      </c>
      <c r="H603" s="1"/>
      <c r="I603" s="5" t="s">
        <v>86</v>
      </c>
      <c r="J603" s="1" t="s">
        <v>215</v>
      </c>
      <c r="K603" s="1" t="s">
        <v>38</v>
      </c>
      <c r="L603" s="1" t="s">
        <v>68</v>
      </c>
      <c r="M603" s="1" t="s">
        <v>19</v>
      </c>
      <c r="N603" s="1" t="s">
        <v>20</v>
      </c>
      <c r="O603" s="1" t="s">
        <v>21</v>
      </c>
      <c r="P603" s="1" t="s">
        <v>907</v>
      </c>
      <c r="Q603" s="2" t="s">
        <v>1233</v>
      </c>
      <c r="R603" s="8">
        <f>IF(P603&gt;1,(Q603/P603)*100,0)</f>
        <v>84.054669703872449</v>
      </c>
    </row>
    <row r="604" spans="1:18" x14ac:dyDescent="0.25">
      <c r="A604" s="1" t="s">
        <v>1234</v>
      </c>
      <c r="B604" s="7">
        <f>2023-YEAR(A604)</f>
        <v>20</v>
      </c>
      <c r="C604" s="1" t="s">
        <v>12</v>
      </c>
      <c r="D604" s="1" t="s">
        <v>25</v>
      </c>
      <c r="E604" s="1" t="s">
        <v>971</v>
      </c>
      <c r="F604" s="1" t="s">
        <v>15</v>
      </c>
      <c r="G604" s="7" t="str">
        <f>CONCATENATE(E604,",",F604,",","BRASIL")</f>
        <v>GUAIRA,PR,BRASIL</v>
      </c>
      <c r="H604" s="1"/>
      <c r="I604" s="5" t="s">
        <v>86</v>
      </c>
      <c r="J604" s="1" t="s">
        <v>646</v>
      </c>
      <c r="K604" s="1" t="s">
        <v>83</v>
      </c>
      <c r="L604" s="1" t="s">
        <v>18</v>
      </c>
      <c r="M604" s="1" t="s">
        <v>19</v>
      </c>
      <c r="N604" s="1" t="s">
        <v>20</v>
      </c>
      <c r="O604" s="1" t="s">
        <v>21</v>
      </c>
      <c r="P604" s="1" t="s">
        <v>647</v>
      </c>
      <c r="Q604" s="2" t="s">
        <v>264</v>
      </c>
      <c r="R604" s="8">
        <f>IF(P604&gt;1,(Q604/P604)*100,0)</f>
        <v>21.705426356589147</v>
      </c>
    </row>
    <row r="605" spans="1:18" x14ac:dyDescent="0.25">
      <c r="A605" s="1" t="s">
        <v>1235</v>
      </c>
      <c r="B605" s="7">
        <f>2023-YEAR(A605)</f>
        <v>31</v>
      </c>
      <c r="C605" s="1" t="s">
        <v>36</v>
      </c>
      <c r="D605" s="1" t="s">
        <v>224</v>
      </c>
      <c r="E605" s="1" t="s">
        <v>60</v>
      </c>
      <c r="F605" s="1" t="s">
        <v>15</v>
      </c>
      <c r="G605" s="7" t="str">
        <f>CONCATENATE(E605,",",F605,",","BRASIL")</f>
        <v>SAO JOSE DOS PINHAIS,PR,BRASIL</v>
      </c>
      <c r="H605" s="1"/>
      <c r="I605" s="5" t="s">
        <v>2164</v>
      </c>
      <c r="J605" s="1" t="s">
        <v>61</v>
      </c>
      <c r="K605" s="1" t="s">
        <v>30</v>
      </c>
      <c r="L605" s="1" t="s">
        <v>18</v>
      </c>
      <c r="M605" s="1" t="s">
        <v>19</v>
      </c>
      <c r="N605" s="1" t="s">
        <v>32</v>
      </c>
      <c r="O605" s="1" t="s">
        <v>33</v>
      </c>
      <c r="P605" s="1" t="s">
        <v>63</v>
      </c>
      <c r="Q605" s="2" t="s">
        <v>45</v>
      </c>
      <c r="R605" s="8">
        <f>IF(P605&gt;1,(Q605/P605)*100,0)</f>
        <v>0</v>
      </c>
    </row>
    <row r="606" spans="1:18" x14ac:dyDescent="0.25">
      <c r="A606" s="1" t="s">
        <v>1236</v>
      </c>
      <c r="B606" s="7">
        <f>2023-YEAR(A606)</f>
        <v>31</v>
      </c>
      <c r="C606" s="1" t="s">
        <v>12</v>
      </c>
      <c r="D606" s="1" t="s">
        <v>25</v>
      </c>
      <c r="E606" s="1" t="s">
        <v>60</v>
      </c>
      <c r="F606" s="1" t="s">
        <v>15</v>
      </c>
      <c r="G606" s="7" t="str">
        <f>CONCATENATE(E606,",",F606,",","BRASIL")</f>
        <v>SAO JOSE DOS PINHAIS,PR,BRASIL</v>
      </c>
      <c r="H606" s="1"/>
      <c r="I606" s="5" t="s">
        <v>2164</v>
      </c>
      <c r="J606" s="1" t="s">
        <v>61</v>
      </c>
      <c r="K606" s="1" t="s">
        <v>30</v>
      </c>
      <c r="L606" s="1" t="s">
        <v>18</v>
      </c>
      <c r="M606" s="1" t="s">
        <v>19</v>
      </c>
      <c r="N606" s="1" t="s">
        <v>62</v>
      </c>
      <c r="O606" s="1" t="s">
        <v>33</v>
      </c>
      <c r="P606" s="1" t="s">
        <v>63</v>
      </c>
      <c r="Q606" s="2" t="s">
        <v>45</v>
      </c>
      <c r="R606" s="8">
        <f>IF(P606&gt;1,(Q606/P606)*100,0)</f>
        <v>0</v>
      </c>
    </row>
    <row r="607" spans="1:18" x14ac:dyDescent="0.25">
      <c r="A607" s="1" t="s">
        <v>1237</v>
      </c>
      <c r="B607" s="7">
        <f>2023-YEAR(A607)</f>
        <v>33</v>
      </c>
      <c r="C607" s="1" t="s">
        <v>36</v>
      </c>
      <c r="D607" s="1" t="s">
        <v>127</v>
      </c>
      <c r="E607" s="1" t="s">
        <v>28</v>
      </c>
      <c r="F607" s="1" t="s">
        <v>15</v>
      </c>
      <c r="G607" s="7" t="str">
        <f>CONCATENATE(E607,",",F607,",","BRASIL")</f>
        <v>CURITIBA,PR,BRASIL</v>
      </c>
      <c r="H607" s="1"/>
      <c r="I607" s="5" t="s">
        <v>2161</v>
      </c>
      <c r="J607" s="1" t="s">
        <v>344</v>
      </c>
      <c r="K607" s="1" t="s">
        <v>30</v>
      </c>
      <c r="L607" s="1" t="s">
        <v>68</v>
      </c>
      <c r="M607" s="1" t="s">
        <v>19</v>
      </c>
      <c r="N607" s="1" t="s">
        <v>20</v>
      </c>
      <c r="O607" s="1" t="s">
        <v>123</v>
      </c>
      <c r="P607" s="1" t="s">
        <v>345</v>
      </c>
      <c r="Q607" s="2" t="s">
        <v>45</v>
      </c>
      <c r="R607" s="8">
        <f>IF(P607&gt;1,(Q607/P607)*100,0)</f>
        <v>0</v>
      </c>
    </row>
    <row r="608" spans="1:18" x14ac:dyDescent="0.25">
      <c r="A608" s="1" t="s">
        <v>1238</v>
      </c>
      <c r="B608" s="7">
        <f>2023-YEAR(A608)</f>
        <v>19</v>
      </c>
      <c r="C608" s="1" t="s">
        <v>36</v>
      </c>
      <c r="D608" s="1" t="s">
        <v>25</v>
      </c>
      <c r="E608" s="1" t="s">
        <v>1239</v>
      </c>
      <c r="F608" s="1" t="s">
        <v>15</v>
      </c>
      <c r="G608" s="7" t="str">
        <f>CONCATENATE(E608,",",F608,",","BRASIL")</f>
        <v>GUARATUBA,PR,BRASIL</v>
      </c>
      <c r="H608" s="1"/>
      <c r="I608" s="5" t="s">
        <v>47</v>
      </c>
      <c r="J608" s="1" t="s">
        <v>290</v>
      </c>
      <c r="K608" s="1" t="s">
        <v>30</v>
      </c>
      <c r="L608" s="1" t="s">
        <v>68</v>
      </c>
      <c r="M608" s="1" t="s">
        <v>19</v>
      </c>
      <c r="N608" s="1" t="s">
        <v>20</v>
      </c>
      <c r="O608" s="1" t="s">
        <v>21</v>
      </c>
      <c r="P608" s="1" t="s">
        <v>27</v>
      </c>
      <c r="Q608" s="2" t="s">
        <v>45</v>
      </c>
      <c r="R608" s="8">
        <f>IF(P608&gt;1,(Q608/P608)*100,0)</f>
        <v>0</v>
      </c>
    </row>
    <row r="609" spans="1:18" x14ac:dyDescent="0.25">
      <c r="A609" s="1" t="s">
        <v>1240</v>
      </c>
      <c r="B609" s="7">
        <f>2023-YEAR(A609)</f>
        <v>41</v>
      </c>
      <c r="C609" s="1" t="s">
        <v>36</v>
      </c>
      <c r="D609" s="1" t="s">
        <v>25</v>
      </c>
      <c r="E609" s="1" t="s">
        <v>54</v>
      </c>
      <c r="F609" s="1" t="s">
        <v>15</v>
      </c>
      <c r="G609" s="7" t="str">
        <f>CONCATENATE(E609,",",F609,",","BRASIL")</f>
        <v>UNIÃO DA VITÓRIA,PR,BRASIL</v>
      </c>
      <c r="H609" s="1"/>
      <c r="I609" s="5" t="s">
        <v>54</v>
      </c>
      <c r="J609" s="1" t="s">
        <v>297</v>
      </c>
      <c r="K609" s="1" t="s">
        <v>38</v>
      </c>
      <c r="L609" s="1" t="s">
        <v>68</v>
      </c>
      <c r="M609" s="1" t="s">
        <v>19</v>
      </c>
      <c r="N609" s="1" t="s">
        <v>20</v>
      </c>
      <c r="O609" s="1" t="s">
        <v>21</v>
      </c>
      <c r="P609" s="1" t="s">
        <v>1241</v>
      </c>
      <c r="Q609" s="2" t="s">
        <v>45</v>
      </c>
      <c r="R609" s="8">
        <f>IF(P609&gt;1,(Q609/P609)*100,0)</f>
        <v>0</v>
      </c>
    </row>
    <row r="610" spans="1:18" x14ac:dyDescent="0.25">
      <c r="A610" s="1" t="s">
        <v>1242</v>
      </c>
      <c r="B610" s="7">
        <f>2023-YEAR(A610)</f>
        <v>32</v>
      </c>
      <c r="C610" s="1" t="s">
        <v>12</v>
      </c>
      <c r="D610" s="1" t="s">
        <v>224</v>
      </c>
      <c r="E610" s="1" t="s">
        <v>81</v>
      </c>
      <c r="F610" s="1" t="s">
        <v>15</v>
      </c>
      <c r="G610" s="7" t="str">
        <f>CONCATENATE(E610,",",F610,",","BRASIL")</f>
        <v>LONDRINA,PR,BRASIL</v>
      </c>
      <c r="H610" s="1"/>
      <c r="I610" s="5" t="s">
        <v>2162</v>
      </c>
      <c r="J610" s="1" t="s">
        <v>42</v>
      </c>
      <c r="K610" s="1" t="s">
        <v>30</v>
      </c>
      <c r="L610" s="1" t="s">
        <v>43</v>
      </c>
      <c r="M610" s="1" t="s">
        <v>19</v>
      </c>
      <c r="N610" s="1" t="s">
        <v>20</v>
      </c>
      <c r="O610" s="1" t="s">
        <v>21</v>
      </c>
      <c r="P610" s="1" t="s">
        <v>1243</v>
      </c>
      <c r="Q610" s="2" t="s">
        <v>45</v>
      </c>
      <c r="R610" s="8">
        <f>IF(P610&gt;1,(Q610/P610)*100,0)</f>
        <v>0</v>
      </c>
    </row>
    <row r="611" spans="1:18" x14ac:dyDescent="0.25">
      <c r="A611" s="1" t="s">
        <v>1244</v>
      </c>
      <c r="B611" s="7">
        <f>2023-YEAR(A611)</f>
        <v>26</v>
      </c>
      <c r="C611" s="1" t="s">
        <v>36</v>
      </c>
      <c r="D611" s="1" t="s">
        <v>25</v>
      </c>
      <c r="E611" s="1" t="s">
        <v>47</v>
      </c>
      <c r="F611" s="1" t="s">
        <v>15</v>
      </c>
      <c r="G611" s="7" t="str">
        <f>CONCATENATE(E611,",",F611,",","BRASIL")</f>
        <v>PARANAGUÁ,PR,BRASIL</v>
      </c>
      <c r="H611" s="1"/>
      <c r="I611" s="5" t="s">
        <v>47</v>
      </c>
      <c r="J611" s="1" t="s">
        <v>290</v>
      </c>
      <c r="K611" s="1" t="s">
        <v>30</v>
      </c>
      <c r="L611" s="1" t="s">
        <v>68</v>
      </c>
      <c r="M611" s="1" t="s">
        <v>19</v>
      </c>
      <c r="N611" s="1" t="s">
        <v>20</v>
      </c>
      <c r="O611" s="1" t="s">
        <v>21</v>
      </c>
      <c r="P611" s="1" t="s">
        <v>27</v>
      </c>
      <c r="Q611" s="2" t="s">
        <v>482</v>
      </c>
      <c r="R611" s="8">
        <f>IF(P611&gt;1,(Q611/P611)*100,0)</f>
        <v>8</v>
      </c>
    </row>
    <row r="612" spans="1:18" x14ac:dyDescent="0.25">
      <c r="A612" s="1" t="s">
        <v>594</v>
      </c>
      <c r="B612" s="7">
        <f>2023-YEAR(A612)</f>
        <v>21</v>
      </c>
      <c r="C612" s="1" t="s">
        <v>36</v>
      </c>
      <c r="D612" s="1" t="s">
        <v>13</v>
      </c>
      <c r="E612" s="1" t="s">
        <v>388</v>
      </c>
      <c r="F612" s="1" t="s">
        <v>15</v>
      </c>
      <c r="G612" s="7" t="str">
        <f>CONCATENATE(E612,",",F612,",","BRASIL")</f>
        <v>CAMPO LARGO,PR,BRASIL</v>
      </c>
      <c r="H612" s="1"/>
      <c r="I612" s="5" t="s">
        <v>2162</v>
      </c>
      <c r="J612" s="1" t="s">
        <v>37</v>
      </c>
      <c r="K612" s="1" t="s">
        <v>30</v>
      </c>
      <c r="L612" s="1" t="s">
        <v>31</v>
      </c>
      <c r="M612" s="1" t="s">
        <v>19</v>
      </c>
      <c r="N612" s="1" t="s">
        <v>20</v>
      </c>
      <c r="O612" s="1" t="s">
        <v>33</v>
      </c>
      <c r="P612" s="1" t="s">
        <v>702</v>
      </c>
      <c r="Q612" s="2" t="s">
        <v>45</v>
      </c>
      <c r="R612" s="8">
        <f>IF(P612&gt;1,(Q612/P612)*100,0)</f>
        <v>0</v>
      </c>
    </row>
    <row r="613" spans="1:18" x14ac:dyDescent="0.25">
      <c r="A613" s="1" t="s">
        <v>1245</v>
      </c>
      <c r="B613" s="7">
        <f>2023-YEAR(A613)</f>
        <v>20</v>
      </c>
      <c r="C613" s="1" t="s">
        <v>36</v>
      </c>
      <c r="D613" s="1" t="s">
        <v>13</v>
      </c>
      <c r="E613" s="1" t="s">
        <v>1246</v>
      </c>
      <c r="F613" s="1" t="s">
        <v>15</v>
      </c>
      <c r="G613" s="7" t="str">
        <f>CONCATENATE(E613,",",F613,",","BRASIL")</f>
        <v>NOVA CANTU,PR,BRASIL</v>
      </c>
      <c r="H613" s="1"/>
      <c r="I613" s="5" t="s">
        <v>86</v>
      </c>
      <c r="J613" s="1" t="s">
        <v>135</v>
      </c>
      <c r="K613" s="1" t="s">
        <v>30</v>
      </c>
      <c r="L613" s="1" t="s">
        <v>68</v>
      </c>
      <c r="M613" s="1" t="s">
        <v>19</v>
      </c>
      <c r="N613" s="1" t="s">
        <v>20</v>
      </c>
      <c r="O613" s="1" t="s">
        <v>21</v>
      </c>
      <c r="P613" s="1" t="s">
        <v>177</v>
      </c>
      <c r="Q613" s="2" t="s">
        <v>45</v>
      </c>
      <c r="R613" s="8">
        <f>IF(P613&gt;1,(Q613/P613)*100,0)</f>
        <v>0</v>
      </c>
    </row>
    <row r="614" spans="1:18" x14ac:dyDescent="0.25">
      <c r="A614" s="1" t="s">
        <v>1247</v>
      </c>
      <c r="B614" s="7">
        <f>2023-YEAR(A614)</f>
        <v>27</v>
      </c>
      <c r="C614" s="1" t="s">
        <v>36</v>
      </c>
      <c r="D614" s="1" t="s">
        <v>25</v>
      </c>
      <c r="E614" s="1" t="s">
        <v>596</v>
      </c>
      <c r="F614" s="1" t="s">
        <v>15</v>
      </c>
      <c r="G614" s="7" t="str">
        <f>CONCATENATE(E614,",",F614,",","BRASIL")</f>
        <v>PONTAL DO PARANA,PR,BRASIL</v>
      </c>
      <c r="H614" s="1"/>
      <c r="I614" s="5" t="s">
        <v>47</v>
      </c>
      <c r="J614" s="1" t="s">
        <v>290</v>
      </c>
      <c r="K614" s="1" t="s">
        <v>30</v>
      </c>
      <c r="L614" s="1" t="s">
        <v>68</v>
      </c>
      <c r="M614" s="1" t="s">
        <v>19</v>
      </c>
      <c r="N614" s="1" t="s">
        <v>20</v>
      </c>
      <c r="O614" s="1" t="s">
        <v>33</v>
      </c>
      <c r="P614" s="1" t="s">
        <v>27</v>
      </c>
      <c r="Q614" s="2" t="s">
        <v>45</v>
      </c>
      <c r="R614" s="8">
        <f>IF(P614&gt;1,(Q614/P614)*100,0)</f>
        <v>0</v>
      </c>
    </row>
    <row r="615" spans="1:18" x14ac:dyDescent="0.25">
      <c r="A615" s="1" t="s">
        <v>1248</v>
      </c>
      <c r="B615" s="7">
        <f>2023-YEAR(A615)</f>
        <v>30</v>
      </c>
      <c r="C615" s="1" t="s">
        <v>12</v>
      </c>
      <c r="D615" s="1" t="s">
        <v>127</v>
      </c>
      <c r="E615" s="1" t="s">
        <v>86</v>
      </c>
      <c r="F615" s="1" t="s">
        <v>15</v>
      </c>
      <c r="G615" s="7" t="str">
        <f>CONCATENATE(E615,",",F615,",","BRASIL")</f>
        <v>CAMPO MOURÃO,PR,BRASIL</v>
      </c>
      <c r="H615" s="1"/>
      <c r="I615" s="5" t="s">
        <v>2164</v>
      </c>
      <c r="J615" s="1" t="s">
        <v>61</v>
      </c>
      <c r="K615" s="1" t="s">
        <v>30</v>
      </c>
      <c r="L615" s="1" t="s">
        <v>18</v>
      </c>
      <c r="M615" s="1" t="s">
        <v>19</v>
      </c>
      <c r="N615" s="1" t="s">
        <v>20</v>
      </c>
      <c r="O615" s="1" t="s">
        <v>33</v>
      </c>
      <c r="P615" s="1" t="s">
        <v>63</v>
      </c>
      <c r="Q615" s="2" t="s">
        <v>45</v>
      </c>
      <c r="R615" s="8">
        <f>IF(P615&gt;1,(Q615/P615)*100,0)</f>
        <v>0</v>
      </c>
    </row>
    <row r="616" spans="1:18" x14ac:dyDescent="0.25">
      <c r="A616" s="1" t="s">
        <v>1249</v>
      </c>
      <c r="B616" s="7">
        <f>2023-YEAR(A616)</f>
        <v>29</v>
      </c>
      <c r="C616" s="1" t="s">
        <v>36</v>
      </c>
      <c r="D616" s="1" t="s">
        <v>25</v>
      </c>
      <c r="E616" s="1" t="s">
        <v>66</v>
      </c>
      <c r="F616" s="1" t="s">
        <v>15</v>
      </c>
      <c r="G616" s="7" t="str">
        <f>CONCATENATE(E616,",",F616,",","BRASIL")</f>
        <v>APUCARANA,PR,BRASIL</v>
      </c>
      <c r="H616" s="1"/>
      <c r="I616" s="5" t="s">
        <v>66</v>
      </c>
      <c r="J616" s="1" t="s">
        <v>67</v>
      </c>
      <c r="K616" s="1" t="s">
        <v>30</v>
      </c>
      <c r="L616" s="1" t="s">
        <v>68</v>
      </c>
      <c r="M616" s="1" t="s">
        <v>19</v>
      </c>
      <c r="N616" s="1" t="s">
        <v>20</v>
      </c>
      <c r="O616" s="1" t="s">
        <v>211</v>
      </c>
      <c r="P616" s="1" t="s">
        <v>69</v>
      </c>
      <c r="Q616" s="2" t="s">
        <v>45</v>
      </c>
      <c r="R616" s="8">
        <f>IF(P616&gt;1,(Q616/P616)*100,0)</f>
        <v>0</v>
      </c>
    </row>
    <row r="617" spans="1:18" x14ac:dyDescent="0.25">
      <c r="A617" s="1" t="s">
        <v>1250</v>
      </c>
      <c r="B617" s="7">
        <f>2023-YEAR(A617)</f>
        <v>30</v>
      </c>
      <c r="C617" s="1" t="s">
        <v>36</v>
      </c>
      <c r="D617" s="1" t="s">
        <v>25</v>
      </c>
      <c r="E617" s="1" t="s">
        <v>66</v>
      </c>
      <c r="F617" s="1" t="s">
        <v>15</v>
      </c>
      <c r="G617" s="7" t="str">
        <f>CONCATENATE(E617,",",F617,",","BRASIL")</f>
        <v>APUCARANA,PR,BRASIL</v>
      </c>
      <c r="H617" s="1"/>
      <c r="I617" s="5" t="s">
        <v>66</v>
      </c>
      <c r="J617" s="1" t="s">
        <v>155</v>
      </c>
      <c r="K617" s="1" t="s">
        <v>30</v>
      </c>
      <c r="L617" s="1" t="s">
        <v>68</v>
      </c>
      <c r="M617" s="1" t="s">
        <v>19</v>
      </c>
      <c r="N617" s="1" t="s">
        <v>32</v>
      </c>
      <c r="O617" s="1" t="s">
        <v>33</v>
      </c>
      <c r="P617" s="1" t="s">
        <v>27</v>
      </c>
      <c r="Q617" s="2" t="s">
        <v>45</v>
      </c>
      <c r="R617" s="8">
        <f>IF(P617&gt;1,(Q617/P617)*100,0)</f>
        <v>0</v>
      </c>
    </row>
    <row r="618" spans="1:18" x14ac:dyDescent="0.25">
      <c r="A618" s="1" t="s">
        <v>1251</v>
      </c>
      <c r="B618" s="7">
        <f>2023-YEAR(A618)</f>
        <v>24</v>
      </c>
      <c r="C618" s="1" t="s">
        <v>12</v>
      </c>
      <c r="D618" s="1" t="s">
        <v>25</v>
      </c>
      <c r="E618" s="1" t="s">
        <v>51</v>
      </c>
      <c r="F618" s="1" t="s">
        <v>15</v>
      </c>
      <c r="G618" s="7" t="str">
        <f>CONCATENATE(E618,",",F618,",","BRASIL")</f>
        <v>PARANAVAÍ,PR,BRASIL</v>
      </c>
      <c r="H618" s="1"/>
      <c r="I618" s="5" t="s">
        <v>2163</v>
      </c>
      <c r="J618" s="1" t="s">
        <v>135</v>
      </c>
      <c r="K618" s="1" t="s">
        <v>30</v>
      </c>
      <c r="L618" s="1" t="s">
        <v>68</v>
      </c>
      <c r="M618" s="1" t="s">
        <v>19</v>
      </c>
      <c r="N618" s="1" t="s">
        <v>20</v>
      </c>
      <c r="O618" s="1" t="s">
        <v>33</v>
      </c>
      <c r="P618" s="1" t="s">
        <v>934</v>
      </c>
      <c r="Q618" s="2" t="s">
        <v>45</v>
      </c>
      <c r="R618" s="8">
        <f>IF(P618&gt;1,(Q618/P618)*100,0)</f>
        <v>0</v>
      </c>
    </row>
    <row r="619" spans="1:18" x14ac:dyDescent="0.25">
      <c r="A619" s="1" t="s">
        <v>1253</v>
      </c>
      <c r="B619" s="7">
        <f>2023-YEAR(A619)</f>
        <v>25</v>
      </c>
      <c r="C619" s="1" t="s">
        <v>12</v>
      </c>
      <c r="D619" s="1" t="s">
        <v>65</v>
      </c>
      <c r="E619" s="1" t="s">
        <v>14</v>
      </c>
      <c r="F619" s="1" t="s">
        <v>15</v>
      </c>
      <c r="G619" s="7" t="str">
        <f>CONCATENATE(E619,",",F619,",","BRASIL")</f>
        <v>TERRA RICA,PR,BRASIL</v>
      </c>
      <c r="H619" s="1"/>
      <c r="I619" s="5" t="s">
        <v>2163</v>
      </c>
      <c r="J619" s="1" t="s">
        <v>103</v>
      </c>
      <c r="K619" s="1" t="s">
        <v>30</v>
      </c>
      <c r="L619" s="1" t="s">
        <v>68</v>
      </c>
      <c r="M619" s="1" t="s">
        <v>19</v>
      </c>
      <c r="N619" s="1" t="s">
        <v>20</v>
      </c>
      <c r="O619" s="1" t="s">
        <v>33</v>
      </c>
      <c r="P619" s="1" t="s">
        <v>161</v>
      </c>
      <c r="Q619" s="2" t="s">
        <v>45</v>
      </c>
      <c r="R619" s="8">
        <f>IF(P619&gt;1,(Q619/P619)*100,0)</f>
        <v>0</v>
      </c>
    </row>
    <row r="620" spans="1:18" x14ac:dyDescent="0.25">
      <c r="A620" s="1" t="s">
        <v>1254</v>
      </c>
      <c r="B620" s="7">
        <f>2023-YEAR(A620)</f>
        <v>19</v>
      </c>
      <c r="C620" s="1" t="s">
        <v>36</v>
      </c>
      <c r="D620" s="1" t="s">
        <v>25</v>
      </c>
      <c r="E620" s="1" t="s">
        <v>2173</v>
      </c>
      <c r="F620" s="1" t="s">
        <v>130</v>
      </c>
      <c r="G620" s="7" t="str">
        <f>CONCATENATE(E620,",",F620,",","BRASIL")</f>
        <v>SUZANO,SP,BRASIL</v>
      </c>
      <c r="H620" s="1"/>
      <c r="I620" s="5" t="s">
        <v>47</v>
      </c>
      <c r="J620" s="1" t="s">
        <v>122</v>
      </c>
      <c r="K620" s="1" t="s">
        <v>30</v>
      </c>
      <c r="L620" s="1" t="s">
        <v>68</v>
      </c>
      <c r="M620" s="1" t="s">
        <v>19</v>
      </c>
      <c r="N620" s="1" t="s">
        <v>32</v>
      </c>
      <c r="O620" s="1" t="s">
        <v>33</v>
      </c>
      <c r="P620" s="1" t="s">
        <v>420</v>
      </c>
      <c r="Q620" s="2" t="s">
        <v>45</v>
      </c>
      <c r="R620" s="8">
        <f>IF(P620&gt;1,(Q620/P620)*100,0)</f>
        <v>0</v>
      </c>
    </row>
    <row r="621" spans="1:18" x14ac:dyDescent="0.25">
      <c r="A621" s="1" t="s">
        <v>1255</v>
      </c>
      <c r="B621" s="7">
        <f>2023-YEAR(A621)</f>
        <v>21</v>
      </c>
      <c r="C621" s="1" t="s">
        <v>36</v>
      </c>
      <c r="D621" s="1" t="s">
        <v>25</v>
      </c>
      <c r="E621" s="1" t="s">
        <v>47</v>
      </c>
      <c r="F621" s="1" t="s">
        <v>15</v>
      </c>
      <c r="G621" s="7" t="str">
        <f>CONCATENATE(E621,",",F621,",","BRASIL")</f>
        <v>PARANAGUÁ,PR,BRASIL</v>
      </c>
      <c r="H621" s="1"/>
      <c r="I621" s="5" t="s">
        <v>47</v>
      </c>
      <c r="J621" s="1" t="s">
        <v>170</v>
      </c>
      <c r="K621" s="1" t="s">
        <v>30</v>
      </c>
      <c r="L621" s="1" t="s">
        <v>18</v>
      </c>
      <c r="M621" s="1" t="s">
        <v>19</v>
      </c>
      <c r="N621" s="1" t="s">
        <v>20</v>
      </c>
      <c r="O621" s="1" t="s">
        <v>33</v>
      </c>
      <c r="P621" s="1" t="s">
        <v>277</v>
      </c>
      <c r="Q621" s="2" t="s">
        <v>278</v>
      </c>
      <c r="R621" s="8">
        <f>IF(P621&gt;1,(Q621/P621)*100,0)</f>
        <v>19.400187441424556</v>
      </c>
    </row>
    <row r="622" spans="1:18" x14ac:dyDescent="0.25">
      <c r="A622" s="1" t="s">
        <v>1256</v>
      </c>
      <c r="B622" s="7">
        <f>2023-YEAR(A622)</f>
        <v>25</v>
      </c>
      <c r="C622" s="1" t="s">
        <v>36</v>
      </c>
      <c r="D622" s="1" t="s">
        <v>25</v>
      </c>
      <c r="E622" s="1" t="s">
        <v>51</v>
      </c>
      <c r="F622" s="1" t="s">
        <v>15</v>
      </c>
      <c r="G622" s="7" t="str">
        <f>CONCATENATE(E622,",",F622,",","BRASIL")</f>
        <v>PARANAVAÍ,PR,BRASIL</v>
      </c>
      <c r="H622" s="1"/>
      <c r="I622" s="5" t="s">
        <v>2163</v>
      </c>
      <c r="J622" s="1" t="s">
        <v>254</v>
      </c>
      <c r="K622" s="1" t="s">
        <v>17</v>
      </c>
      <c r="L622" s="1" t="s">
        <v>68</v>
      </c>
      <c r="M622" s="1" t="s">
        <v>19</v>
      </c>
      <c r="N622" s="1" t="s">
        <v>20</v>
      </c>
      <c r="O622" s="1" t="s">
        <v>21</v>
      </c>
      <c r="P622" s="1" t="s">
        <v>1257</v>
      </c>
      <c r="Q622" s="2" t="s">
        <v>802</v>
      </c>
      <c r="R622" s="8">
        <f>IF(P622&gt;1,(Q622/P622)*100,0)</f>
        <v>43.736501079913609</v>
      </c>
    </row>
    <row r="623" spans="1:18" x14ac:dyDescent="0.25">
      <c r="A623" s="1" t="s">
        <v>1258</v>
      </c>
      <c r="B623" s="7">
        <f>2023-YEAR(A623)</f>
        <v>24</v>
      </c>
      <c r="C623" s="1" t="s">
        <v>12</v>
      </c>
      <c r="D623" s="1" t="s">
        <v>13</v>
      </c>
      <c r="E623" s="1" t="s">
        <v>2186</v>
      </c>
      <c r="F623" s="1" t="s">
        <v>15</v>
      </c>
      <c r="G623" s="7" t="str">
        <f>CONCATENATE(E623,",",F623,",","BRASIL")</f>
        <v>CAMBIRA,PR,BRASIL</v>
      </c>
      <c r="H623" s="1"/>
      <c r="I623" s="5" t="s">
        <v>66</v>
      </c>
      <c r="J623" s="1" t="s">
        <v>373</v>
      </c>
      <c r="K623" s="1" t="s">
        <v>30</v>
      </c>
      <c r="L623" s="1" t="s">
        <v>68</v>
      </c>
      <c r="M623" s="1" t="s">
        <v>19</v>
      </c>
      <c r="N623" s="1" t="s">
        <v>20</v>
      </c>
      <c r="O623" s="1" t="s">
        <v>33</v>
      </c>
      <c r="P623" s="1" t="s">
        <v>374</v>
      </c>
      <c r="Q623" s="2" t="s">
        <v>45</v>
      </c>
      <c r="R623" s="8">
        <f>IF(P623&gt;1,(Q623/P623)*100,0)</f>
        <v>0</v>
      </c>
    </row>
    <row r="624" spans="1:18" x14ac:dyDescent="0.25">
      <c r="A624" s="1" t="s">
        <v>1259</v>
      </c>
      <c r="B624" s="7">
        <f>2023-YEAR(A624)</f>
        <v>27</v>
      </c>
      <c r="C624" s="1" t="s">
        <v>36</v>
      </c>
      <c r="D624" s="1" t="s">
        <v>25</v>
      </c>
      <c r="E624" s="1" t="s">
        <v>28</v>
      </c>
      <c r="F624" s="1" t="s">
        <v>15</v>
      </c>
      <c r="G624" s="7" t="str">
        <f>CONCATENATE(E624,",",F624,",","BRASIL")</f>
        <v>CURITIBA,PR,BRASIL</v>
      </c>
      <c r="H624" s="1"/>
      <c r="I624" s="5" t="s">
        <v>2162</v>
      </c>
      <c r="J624" s="1" t="s">
        <v>108</v>
      </c>
      <c r="K624" s="1" t="s">
        <v>397</v>
      </c>
      <c r="L624" s="1" t="s">
        <v>43</v>
      </c>
      <c r="M624" s="1" t="s">
        <v>174</v>
      </c>
      <c r="N624" s="1" t="s">
        <v>20</v>
      </c>
      <c r="O624" s="1" t="s">
        <v>33</v>
      </c>
      <c r="P624" s="1" t="s">
        <v>302</v>
      </c>
      <c r="Q624" s="2" t="s">
        <v>1135</v>
      </c>
      <c r="R624" s="8">
        <f>IF(P624&gt;1,(Q624/P624)*100,0)</f>
        <v>77.58620689655173</v>
      </c>
    </row>
    <row r="625" spans="1:18" x14ac:dyDescent="0.25">
      <c r="A625" s="1" t="s">
        <v>789</v>
      </c>
      <c r="B625" s="7">
        <f>2023-YEAR(A625)</f>
        <v>19</v>
      </c>
      <c r="C625" s="1" t="s">
        <v>36</v>
      </c>
      <c r="D625" s="1" t="s">
        <v>25</v>
      </c>
      <c r="E625" s="1" t="s">
        <v>172</v>
      </c>
      <c r="F625" s="1" t="s">
        <v>15</v>
      </c>
      <c r="G625" s="7" t="str">
        <f>CONCATENATE(E625,",",F625,",","BRASIL")</f>
        <v>COLOMBO,PR,BRASIL</v>
      </c>
      <c r="H625" s="1"/>
      <c r="I625" s="5" t="s">
        <v>2162</v>
      </c>
      <c r="J625" s="1" t="s">
        <v>246</v>
      </c>
      <c r="K625" s="1" t="s">
        <v>30</v>
      </c>
      <c r="L625" s="1" t="s">
        <v>43</v>
      </c>
      <c r="M625" s="1" t="s">
        <v>19</v>
      </c>
      <c r="N625" s="1" t="s">
        <v>20</v>
      </c>
      <c r="O625" s="1" t="s">
        <v>21</v>
      </c>
      <c r="P625" s="1" t="s">
        <v>247</v>
      </c>
      <c r="Q625" s="2" t="s">
        <v>142</v>
      </c>
      <c r="R625" s="8">
        <f>IF(P625&gt;1,(Q625/P625)*100,0)</f>
        <v>14.814814814814813</v>
      </c>
    </row>
    <row r="626" spans="1:18" x14ac:dyDescent="0.25">
      <c r="A626" s="1" t="s">
        <v>1260</v>
      </c>
      <c r="B626" s="7">
        <f>2023-YEAR(A626)</f>
        <v>32</v>
      </c>
      <c r="C626" s="1" t="s">
        <v>36</v>
      </c>
      <c r="D626" s="1" t="s">
        <v>25</v>
      </c>
      <c r="E626" s="1" t="s">
        <v>172</v>
      </c>
      <c r="F626" s="1" t="s">
        <v>15</v>
      </c>
      <c r="G626" s="7" t="str">
        <f>CONCATENATE(E626,",",F626,",","BRASIL")</f>
        <v>COLOMBO,PR,BRASIL</v>
      </c>
      <c r="H626" s="1"/>
      <c r="I626" s="5" t="s">
        <v>2162</v>
      </c>
      <c r="J626" s="1" t="s">
        <v>246</v>
      </c>
      <c r="K626" s="1" t="s">
        <v>30</v>
      </c>
      <c r="L626" s="1" t="s">
        <v>43</v>
      </c>
      <c r="M626" s="1" t="s">
        <v>19</v>
      </c>
      <c r="N626" s="1" t="s">
        <v>20</v>
      </c>
      <c r="O626" s="1" t="s">
        <v>21</v>
      </c>
      <c r="P626" s="1" t="s">
        <v>247</v>
      </c>
      <c r="Q626" s="2" t="s">
        <v>204</v>
      </c>
      <c r="R626" s="8">
        <f>IF(P626&gt;1,(Q626/P626)*100,0)</f>
        <v>12.345679012345679</v>
      </c>
    </row>
    <row r="627" spans="1:18" x14ac:dyDescent="0.25">
      <c r="A627" s="1" t="s">
        <v>1261</v>
      </c>
      <c r="B627" s="7">
        <f>2023-YEAR(A627)</f>
        <v>26</v>
      </c>
      <c r="C627" s="1" t="s">
        <v>36</v>
      </c>
      <c r="D627" s="1" t="s">
        <v>65</v>
      </c>
      <c r="E627" s="1" t="s">
        <v>138</v>
      </c>
      <c r="F627" s="1" t="s">
        <v>15</v>
      </c>
      <c r="G627" s="7" t="str">
        <f>CONCATENATE(E627,",",F627,",","BRASIL")</f>
        <v>NOVA ESPERANCA,PR,BRASIL</v>
      </c>
      <c r="H627" s="1"/>
      <c r="I627" s="5" t="s">
        <v>2163</v>
      </c>
      <c r="J627" s="1" t="s">
        <v>94</v>
      </c>
      <c r="K627" s="1" t="s">
        <v>83</v>
      </c>
      <c r="L627" s="1" t="s">
        <v>68</v>
      </c>
      <c r="M627" s="1" t="s">
        <v>19</v>
      </c>
      <c r="N627" s="1" t="s">
        <v>20</v>
      </c>
      <c r="O627" s="1" t="s">
        <v>21</v>
      </c>
      <c r="P627" s="1" t="s">
        <v>95</v>
      </c>
      <c r="Q627" s="2" t="s">
        <v>101</v>
      </c>
      <c r="R627" s="8">
        <f>IF(P627&gt;1,(Q627/P627)*100,0)</f>
        <v>13.636363636363635</v>
      </c>
    </row>
    <row r="628" spans="1:18" x14ac:dyDescent="0.25">
      <c r="A628" s="1" t="s">
        <v>1262</v>
      </c>
      <c r="B628" s="7">
        <f>2023-YEAR(A628)</f>
        <v>19</v>
      </c>
      <c r="C628" s="1" t="s">
        <v>12</v>
      </c>
      <c r="D628" s="1" t="s">
        <v>127</v>
      </c>
      <c r="E628" s="1" t="s">
        <v>54</v>
      </c>
      <c r="F628" s="1" t="s">
        <v>15</v>
      </c>
      <c r="G628" s="7" t="str">
        <f>CONCATENATE(E628,",",F628,",","BRASIL")</f>
        <v>UNIÃO DA VITÓRIA,PR,BRASIL</v>
      </c>
      <c r="H628" s="1"/>
      <c r="I628" s="5" t="s">
        <v>54</v>
      </c>
      <c r="J628" s="1" t="s">
        <v>90</v>
      </c>
      <c r="K628" s="1" t="s">
        <v>30</v>
      </c>
      <c r="L628" s="1" t="s">
        <v>68</v>
      </c>
      <c r="M628" s="1" t="s">
        <v>19</v>
      </c>
      <c r="N628" s="1" t="s">
        <v>20</v>
      </c>
      <c r="O628" s="1" t="s">
        <v>123</v>
      </c>
      <c r="P628" s="1" t="s">
        <v>91</v>
      </c>
      <c r="Q628" s="2" t="s">
        <v>45</v>
      </c>
      <c r="R628" s="8">
        <f>IF(P628&gt;1,(Q628/P628)*100,0)</f>
        <v>0</v>
      </c>
    </row>
    <row r="629" spans="1:18" x14ac:dyDescent="0.25">
      <c r="A629" s="1" t="s">
        <v>1263</v>
      </c>
      <c r="B629" s="7">
        <f>2023-YEAR(A629)</f>
        <v>30</v>
      </c>
      <c r="C629" s="1" t="s">
        <v>12</v>
      </c>
      <c r="D629" s="1" t="s">
        <v>13</v>
      </c>
      <c r="E629" s="1" t="s">
        <v>47</v>
      </c>
      <c r="F629" s="1" t="s">
        <v>15</v>
      </c>
      <c r="G629" s="7" t="str">
        <f>CONCATENATE(E629,",",F629,",","BRASIL")</f>
        <v>PARANAGUÁ,PR,BRASIL</v>
      </c>
      <c r="H629" s="1"/>
      <c r="I629" s="5" t="s">
        <v>47</v>
      </c>
      <c r="J629" s="1" t="s">
        <v>290</v>
      </c>
      <c r="K629" s="1" t="s">
        <v>30</v>
      </c>
      <c r="L629" s="1" t="s">
        <v>68</v>
      </c>
      <c r="M629" s="1" t="s">
        <v>19</v>
      </c>
      <c r="N629" s="1" t="s">
        <v>20</v>
      </c>
      <c r="O629" s="1" t="s">
        <v>33</v>
      </c>
      <c r="P629" s="1" t="s">
        <v>27</v>
      </c>
      <c r="Q629" s="2" t="s">
        <v>709</v>
      </c>
      <c r="R629" s="8">
        <f>IF(P629&gt;1,(Q629/P629)*100,0)</f>
        <v>10</v>
      </c>
    </row>
    <row r="630" spans="1:18" x14ac:dyDescent="0.25">
      <c r="A630" s="1" t="s">
        <v>1264</v>
      </c>
      <c r="B630" s="7">
        <f>2023-YEAR(A630)</f>
        <v>22</v>
      </c>
      <c r="C630" s="1" t="s">
        <v>36</v>
      </c>
      <c r="D630" s="1" t="s">
        <v>13</v>
      </c>
      <c r="E630" s="1" t="s">
        <v>86</v>
      </c>
      <c r="F630" s="1" t="s">
        <v>15</v>
      </c>
      <c r="G630" s="7" t="str">
        <f>CONCATENATE(E630,",",F630,",","BRASIL")</f>
        <v>CAMPO MOURÃO,PR,BRASIL</v>
      </c>
      <c r="H630" s="1"/>
      <c r="I630" s="5" t="s">
        <v>86</v>
      </c>
      <c r="J630" s="1" t="s">
        <v>646</v>
      </c>
      <c r="K630" s="1" t="s">
        <v>83</v>
      </c>
      <c r="L630" s="1" t="s">
        <v>18</v>
      </c>
      <c r="M630" s="1" t="s">
        <v>19</v>
      </c>
      <c r="N630" s="1" t="s">
        <v>20</v>
      </c>
      <c r="O630" s="1" t="s">
        <v>33</v>
      </c>
      <c r="P630" s="1" t="s">
        <v>647</v>
      </c>
      <c r="Q630" s="2" t="s">
        <v>264</v>
      </c>
      <c r="R630" s="8">
        <f>IF(P630&gt;1,(Q630/P630)*100,0)</f>
        <v>21.705426356589147</v>
      </c>
    </row>
    <row r="631" spans="1:18" x14ac:dyDescent="0.25">
      <c r="A631" s="1" t="s">
        <v>1266</v>
      </c>
      <c r="B631" s="7">
        <f>2023-YEAR(A631)</f>
        <v>38</v>
      </c>
      <c r="C631" s="1" t="s">
        <v>12</v>
      </c>
      <c r="D631" s="1" t="s">
        <v>13</v>
      </c>
      <c r="E631" s="1" t="s">
        <v>51</v>
      </c>
      <c r="F631" s="1" t="s">
        <v>15</v>
      </c>
      <c r="G631" s="7" t="str">
        <f>CONCATENATE(E631,",",F631,",","BRASIL")</f>
        <v>PARANAVAÍ,PR,BRASIL</v>
      </c>
      <c r="H631" s="1"/>
      <c r="I631" s="5" t="s">
        <v>2163</v>
      </c>
      <c r="J631" s="1" t="s">
        <v>140</v>
      </c>
      <c r="K631" s="1" t="s">
        <v>30</v>
      </c>
      <c r="L631" s="1" t="s">
        <v>43</v>
      </c>
      <c r="M631" s="1" t="s">
        <v>19</v>
      </c>
      <c r="N631" s="1" t="s">
        <v>20</v>
      </c>
      <c r="O631" s="1" t="s">
        <v>123</v>
      </c>
      <c r="P631" s="1" t="s">
        <v>141</v>
      </c>
      <c r="Q631" s="2" t="s">
        <v>142</v>
      </c>
      <c r="R631" s="8">
        <f>IF(P631&gt;1,(Q631/P631)*100,0)</f>
        <v>10.909090909090908</v>
      </c>
    </row>
    <row r="632" spans="1:18" x14ac:dyDescent="0.25">
      <c r="A632" s="1" t="s">
        <v>893</v>
      </c>
      <c r="B632" s="7">
        <f>2023-YEAR(A632)</f>
        <v>23</v>
      </c>
      <c r="C632" s="1" t="s">
        <v>36</v>
      </c>
      <c r="D632" s="1" t="s">
        <v>25</v>
      </c>
      <c r="E632" s="1" t="s">
        <v>47</v>
      </c>
      <c r="F632" s="1" t="s">
        <v>15</v>
      </c>
      <c r="G632" s="7" t="str">
        <f>CONCATENATE(E632,",",F632,",","BRASIL")</f>
        <v>PARANAGUÁ,PR,BRASIL</v>
      </c>
      <c r="H632" s="1"/>
      <c r="I632" s="5" t="s">
        <v>47</v>
      </c>
      <c r="J632" s="1" t="s">
        <v>113</v>
      </c>
      <c r="K632" s="1" t="s">
        <v>30</v>
      </c>
      <c r="L632" s="1" t="s">
        <v>43</v>
      </c>
      <c r="M632" s="1" t="s">
        <v>19</v>
      </c>
      <c r="N632" s="1" t="s">
        <v>20</v>
      </c>
      <c r="O632" s="1" t="s">
        <v>33</v>
      </c>
      <c r="P632" s="1" t="s">
        <v>114</v>
      </c>
      <c r="Q632" s="2" t="s">
        <v>45</v>
      </c>
      <c r="R632" s="8">
        <f>IF(P632&gt;1,(Q632/P632)*100,0)</f>
        <v>0</v>
      </c>
    </row>
    <row r="633" spans="1:18" x14ac:dyDescent="0.25">
      <c r="A633" s="1" t="s">
        <v>1268</v>
      </c>
      <c r="B633" s="7">
        <f>2023-YEAR(A633)</f>
        <v>41</v>
      </c>
      <c r="C633" s="1" t="s">
        <v>36</v>
      </c>
      <c r="D633" s="1" t="s">
        <v>25</v>
      </c>
      <c r="E633" s="1" t="s">
        <v>529</v>
      </c>
      <c r="F633" s="1" t="s">
        <v>15</v>
      </c>
      <c r="G633" s="7" t="str">
        <f>CONCATENATE(E633,",",F633,",","BRASIL")</f>
        <v>JANIOPOLIS,PR,BRASIL</v>
      </c>
      <c r="H633" s="1"/>
      <c r="I633" s="5" t="s">
        <v>86</v>
      </c>
      <c r="J633" s="1" t="s">
        <v>215</v>
      </c>
      <c r="K633" s="1" t="s">
        <v>83</v>
      </c>
      <c r="L633" s="1" t="s">
        <v>68</v>
      </c>
      <c r="M633" s="1" t="s">
        <v>19</v>
      </c>
      <c r="N633" s="1" t="s">
        <v>32</v>
      </c>
      <c r="O633" s="1" t="s">
        <v>33</v>
      </c>
      <c r="P633" s="1" t="s">
        <v>1032</v>
      </c>
      <c r="Q633" s="2" t="s">
        <v>162</v>
      </c>
      <c r="R633" s="8">
        <f>IF(P633&gt;1,(Q633/P633)*100,0)</f>
        <v>25.116279069767444</v>
      </c>
    </row>
    <row r="634" spans="1:18" x14ac:dyDescent="0.25">
      <c r="A634" s="1" t="s">
        <v>1270</v>
      </c>
      <c r="B634" s="7">
        <f>2023-YEAR(A634)</f>
        <v>34</v>
      </c>
      <c r="C634" s="1" t="s">
        <v>12</v>
      </c>
      <c r="D634" s="1" t="s">
        <v>25</v>
      </c>
      <c r="E634" s="1" t="s">
        <v>54</v>
      </c>
      <c r="F634" s="1" t="s">
        <v>15</v>
      </c>
      <c r="G634" s="7" t="str">
        <f>CONCATENATE(E634,",",F634,",","BRASIL")</f>
        <v>UNIÃO DA VITÓRIA,PR,BRASIL</v>
      </c>
      <c r="H634" s="1"/>
      <c r="I634" s="5" t="s">
        <v>54</v>
      </c>
      <c r="J634" s="1" t="s">
        <v>94</v>
      </c>
      <c r="K634" s="1" t="s">
        <v>38</v>
      </c>
      <c r="L634" s="1" t="s">
        <v>68</v>
      </c>
      <c r="M634" s="1" t="s">
        <v>19</v>
      </c>
      <c r="N634" s="1" t="s">
        <v>20</v>
      </c>
      <c r="O634" s="1" t="s">
        <v>33</v>
      </c>
      <c r="P634" s="1" t="s">
        <v>304</v>
      </c>
      <c r="Q634" s="2" t="s">
        <v>45</v>
      </c>
      <c r="R634" s="8">
        <f>IF(P634&gt;1,(Q634/P634)*100,0)</f>
        <v>0</v>
      </c>
    </row>
    <row r="635" spans="1:18" x14ac:dyDescent="0.25">
      <c r="A635" s="1" t="s">
        <v>1271</v>
      </c>
      <c r="B635" s="7">
        <f>2023-YEAR(A635)</f>
        <v>38</v>
      </c>
      <c r="C635" s="1" t="s">
        <v>36</v>
      </c>
      <c r="D635" s="1" t="s">
        <v>25</v>
      </c>
      <c r="E635" s="1" t="s">
        <v>28</v>
      </c>
      <c r="F635" s="1" t="s">
        <v>15</v>
      </c>
      <c r="G635" s="7" t="str">
        <f>CONCATENATE(E635,",",F635,",","BRASIL")</f>
        <v>CURITIBA,PR,BRASIL</v>
      </c>
      <c r="H635" s="1"/>
      <c r="I635" s="5" t="s">
        <v>2161</v>
      </c>
      <c r="J635" s="1" t="s">
        <v>1272</v>
      </c>
      <c r="K635" s="1" t="s">
        <v>17</v>
      </c>
      <c r="L635" s="1" t="s">
        <v>31</v>
      </c>
      <c r="M635" s="1" t="s">
        <v>19</v>
      </c>
      <c r="N635" s="1" t="s">
        <v>32</v>
      </c>
      <c r="O635" s="1" t="s">
        <v>33</v>
      </c>
      <c r="P635" s="1" t="s">
        <v>1273</v>
      </c>
      <c r="Q635" s="2" t="s">
        <v>1274</v>
      </c>
      <c r="R635" s="8">
        <f>IF(P635&gt;1,(Q635/P635)*100,0)</f>
        <v>65.430370888733378</v>
      </c>
    </row>
    <row r="636" spans="1:18" x14ac:dyDescent="0.25">
      <c r="A636" s="1" t="s">
        <v>891</v>
      </c>
      <c r="B636" s="7">
        <f>2023-YEAR(A636)</f>
        <v>23</v>
      </c>
      <c r="C636" s="1" t="s">
        <v>36</v>
      </c>
      <c r="D636" s="1" t="s">
        <v>13</v>
      </c>
      <c r="E636" s="1" t="s">
        <v>66</v>
      </c>
      <c r="F636" s="1" t="s">
        <v>15</v>
      </c>
      <c r="G636" s="7" t="str">
        <f>CONCATENATE(E636,",",F636,",","BRASIL")</f>
        <v>APUCARANA,PR,BRASIL</v>
      </c>
      <c r="H636" s="1"/>
      <c r="I636" s="5" t="s">
        <v>66</v>
      </c>
      <c r="J636" s="1" t="s">
        <v>730</v>
      </c>
      <c r="K636" s="1" t="s">
        <v>30</v>
      </c>
      <c r="L636" s="1" t="s">
        <v>68</v>
      </c>
      <c r="M636" s="1" t="s">
        <v>19</v>
      </c>
      <c r="N636" s="1" t="s">
        <v>20</v>
      </c>
      <c r="O636" s="1" t="s">
        <v>21</v>
      </c>
      <c r="P636" s="1" t="s">
        <v>747</v>
      </c>
      <c r="Q636" s="2" t="s">
        <v>482</v>
      </c>
      <c r="R636" s="8">
        <f>IF(P636&gt;1,(Q636/P636)*100,0)</f>
        <v>7.6923076923076925</v>
      </c>
    </row>
    <row r="637" spans="1:18" x14ac:dyDescent="0.25">
      <c r="A637" s="1" t="s">
        <v>1275</v>
      </c>
      <c r="B637" s="7">
        <f>2023-YEAR(A637)</f>
        <v>29</v>
      </c>
      <c r="C637" s="1" t="s">
        <v>36</v>
      </c>
      <c r="D637" s="1" t="s">
        <v>25</v>
      </c>
      <c r="E637" s="1" t="s">
        <v>60</v>
      </c>
      <c r="F637" s="1" t="s">
        <v>15</v>
      </c>
      <c r="G637" s="7" t="str">
        <f>CONCATENATE(E637,",",F637,",","BRASIL")</f>
        <v>SAO JOSE DOS PINHAIS,PR,BRASIL</v>
      </c>
      <c r="H637" s="1"/>
      <c r="I637" s="5" t="s">
        <v>2164</v>
      </c>
      <c r="J637" s="1" t="s">
        <v>61</v>
      </c>
      <c r="K637" s="1" t="s">
        <v>30</v>
      </c>
      <c r="L637" s="1" t="s">
        <v>18</v>
      </c>
      <c r="M637" s="1" t="s">
        <v>19</v>
      </c>
      <c r="N637" s="1" t="s">
        <v>62</v>
      </c>
      <c r="O637" s="1" t="s">
        <v>33</v>
      </c>
      <c r="P637" s="1" t="s">
        <v>63</v>
      </c>
      <c r="Q637" s="2" t="s">
        <v>45</v>
      </c>
      <c r="R637" s="8">
        <f>IF(P637&gt;1,(Q637/P637)*100,0)</f>
        <v>0</v>
      </c>
    </row>
    <row r="638" spans="1:18" x14ac:dyDescent="0.25">
      <c r="A638" s="1" t="s">
        <v>217</v>
      </c>
      <c r="B638" s="7">
        <f>2023-YEAR(A638)</f>
        <v>22</v>
      </c>
      <c r="C638" s="1" t="s">
        <v>12</v>
      </c>
      <c r="D638" s="1" t="s">
        <v>25</v>
      </c>
      <c r="E638" s="1" t="s">
        <v>66</v>
      </c>
      <c r="F638" s="1" t="s">
        <v>15</v>
      </c>
      <c r="G638" s="7" t="str">
        <f>CONCATENATE(E638,",",F638,",","BRASIL")</f>
        <v>APUCARANA,PR,BRASIL</v>
      </c>
      <c r="H638" s="1"/>
      <c r="I638" s="5" t="s">
        <v>66</v>
      </c>
      <c r="J638" s="1" t="s">
        <v>995</v>
      </c>
      <c r="K638" s="1" t="s">
        <v>38</v>
      </c>
      <c r="L638" s="1" t="s">
        <v>18</v>
      </c>
      <c r="M638" s="1" t="s">
        <v>19</v>
      </c>
      <c r="N638" s="1" t="s">
        <v>20</v>
      </c>
      <c r="O638" s="1" t="s">
        <v>21</v>
      </c>
      <c r="P638" s="1" t="s">
        <v>233</v>
      </c>
      <c r="Q638" s="2" t="s">
        <v>1053</v>
      </c>
      <c r="R638" s="8">
        <f>IF(P638&gt;1,(Q638/P638)*100,0)</f>
        <v>84</v>
      </c>
    </row>
    <row r="639" spans="1:18" x14ac:dyDescent="0.25">
      <c r="A639" s="1" t="s">
        <v>1276</v>
      </c>
      <c r="B639" s="7">
        <f>2023-YEAR(A639)</f>
        <v>25</v>
      </c>
      <c r="C639" s="1" t="s">
        <v>12</v>
      </c>
      <c r="D639" s="1" t="s">
        <v>25</v>
      </c>
      <c r="E639" s="1" t="s">
        <v>51</v>
      </c>
      <c r="F639" s="1" t="s">
        <v>15</v>
      </c>
      <c r="G639" s="7" t="str">
        <f>CONCATENATE(E639,",",F639,",","BRASIL")</f>
        <v>PARANAVAÍ,PR,BRASIL</v>
      </c>
      <c r="H639" s="1"/>
      <c r="I639" s="5" t="s">
        <v>2163</v>
      </c>
      <c r="J639" s="1" t="s">
        <v>103</v>
      </c>
      <c r="K639" s="1" t="s">
        <v>38</v>
      </c>
      <c r="L639" s="1" t="s">
        <v>68</v>
      </c>
      <c r="M639" s="1" t="s">
        <v>19</v>
      </c>
      <c r="N639" s="1" t="s">
        <v>32</v>
      </c>
      <c r="O639" s="1" t="s">
        <v>33</v>
      </c>
      <c r="P639" s="1" t="s">
        <v>161</v>
      </c>
      <c r="Q639" s="2" t="s">
        <v>45</v>
      </c>
      <c r="R639" s="8">
        <f>IF(P639&gt;1,(Q639/P639)*100,0)</f>
        <v>0</v>
      </c>
    </row>
    <row r="640" spans="1:18" x14ac:dyDescent="0.25">
      <c r="A640" s="1" t="s">
        <v>1277</v>
      </c>
      <c r="B640" s="7">
        <f>2023-YEAR(A640)</f>
        <v>29</v>
      </c>
      <c r="C640" s="1" t="s">
        <v>36</v>
      </c>
      <c r="D640" s="1" t="s">
        <v>13</v>
      </c>
      <c r="E640" s="1" t="s">
        <v>1016</v>
      </c>
      <c r="F640" s="1" t="s">
        <v>41</v>
      </c>
      <c r="G640" s="7" t="str">
        <f>CONCATENATE(E640,",",F640,",","BRASIL")</f>
        <v>NOVA IGUACU,RJ,BRASIL</v>
      </c>
      <c r="H640" s="1"/>
      <c r="I640" s="5" t="s">
        <v>2162</v>
      </c>
      <c r="J640" s="1" t="s">
        <v>238</v>
      </c>
      <c r="K640" s="1" t="s">
        <v>30</v>
      </c>
      <c r="L640" s="1" t="s">
        <v>68</v>
      </c>
      <c r="M640" s="1" t="s">
        <v>19</v>
      </c>
      <c r="N640" s="1" t="s">
        <v>20</v>
      </c>
      <c r="O640" s="1" t="s">
        <v>21</v>
      </c>
      <c r="P640" s="1" t="s">
        <v>239</v>
      </c>
      <c r="Q640" s="2" t="s">
        <v>45</v>
      </c>
      <c r="R640" s="8">
        <f>IF(P640&gt;1,(Q640/P640)*100,0)</f>
        <v>0</v>
      </c>
    </row>
    <row r="641" spans="1:18" x14ac:dyDescent="0.25">
      <c r="A641" s="1" t="s">
        <v>1278</v>
      </c>
      <c r="B641" s="7">
        <f>2023-YEAR(A641)</f>
        <v>67</v>
      </c>
      <c r="C641" s="1" t="s">
        <v>12</v>
      </c>
      <c r="D641" s="1" t="s">
        <v>25</v>
      </c>
      <c r="E641" s="1" t="s">
        <v>47</v>
      </c>
      <c r="F641" s="1" t="s">
        <v>15</v>
      </c>
      <c r="G641" s="7" t="str">
        <f>CONCATENATE(E641,",",F641,",","BRASIL")</f>
        <v>PARANAGUÁ,PR,BRASIL</v>
      </c>
      <c r="H641" s="1"/>
      <c r="I641" s="5" t="s">
        <v>47</v>
      </c>
      <c r="J641" s="1" t="s">
        <v>331</v>
      </c>
      <c r="K641" s="1" t="s">
        <v>30</v>
      </c>
      <c r="L641" s="1" t="s">
        <v>18</v>
      </c>
      <c r="M641" s="1" t="s">
        <v>19</v>
      </c>
      <c r="N641" s="1" t="s">
        <v>20</v>
      </c>
      <c r="O641" s="1" t="s">
        <v>21</v>
      </c>
      <c r="P641" s="1" t="s">
        <v>105</v>
      </c>
      <c r="Q641" s="2" t="s">
        <v>45</v>
      </c>
      <c r="R641" s="8">
        <f>IF(P641&gt;1,(Q641/P641)*100,0)</f>
        <v>0</v>
      </c>
    </row>
    <row r="642" spans="1:18" x14ac:dyDescent="0.25">
      <c r="A642" s="1" t="s">
        <v>1279</v>
      </c>
      <c r="B642" s="7">
        <f>2023-YEAR(A642)</f>
        <v>20</v>
      </c>
      <c r="C642" s="1" t="s">
        <v>12</v>
      </c>
      <c r="D642" s="1" t="s">
        <v>25</v>
      </c>
      <c r="E642" s="1" t="s">
        <v>60</v>
      </c>
      <c r="F642" s="1" t="s">
        <v>15</v>
      </c>
      <c r="G642" s="7" t="str">
        <f>CONCATENATE(E642,",",F642,",","BRASIL")</f>
        <v>SAO JOSE DOS PINHAIS,PR,BRASIL</v>
      </c>
      <c r="H642" s="1"/>
      <c r="I642" s="5" t="s">
        <v>2164</v>
      </c>
      <c r="J642" s="1" t="s">
        <v>455</v>
      </c>
      <c r="K642" s="1" t="s">
        <v>30</v>
      </c>
      <c r="L642" s="1" t="s">
        <v>18</v>
      </c>
      <c r="M642" s="1" t="s">
        <v>19</v>
      </c>
      <c r="N642" s="1" t="s">
        <v>20</v>
      </c>
      <c r="O642" s="1" t="s">
        <v>33</v>
      </c>
      <c r="P642" s="1" t="s">
        <v>456</v>
      </c>
      <c r="Q642" s="2" t="s">
        <v>45</v>
      </c>
      <c r="R642" s="8">
        <f>IF(P642&gt;1,(Q642/P642)*100,0)</f>
        <v>0</v>
      </c>
    </row>
    <row r="643" spans="1:18" x14ac:dyDescent="0.25">
      <c r="A643" s="1" t="s">
        <v>80</v>
      </c>
      <c r="B643" s="7">
        <f>2023-YEAR(A643)</f>
        <v>27</v>
      </c>
      <c r="C643" s="1" t="s">
        <v>12</v>
      </c>
      <c r="D643" s="1" t="s">
        <v>13</v>
      </c>
      <c r="E643" s="1" t="s">
        <v>47</v>
      </c>
      <c r="F643" s="1" t="s">
        <v>15</v>
      </c>
      <c r="G643" s="7" t="str">
        <f>CONCATENATE(E643,",",F643,",","BRASIL")</f>
        <v>PARANAGUÁ,PR,BRASIL</v>
      </c>
      <c r="H643" s="1"/>
      <c r="I643" s="5" t="s">
        <v>47</v>
      </c>
      <c r="J643" s="1" t="s">
        <v>310</v>
      </c>
      <c r="K643" s="1" t="s">
        <v>30</v>
      </c>
      <c r="L643" s="1" t="s">
        <v>68</v>
      </c>
      <c r="M643" s="1" t="s">
        <v>19</v>
      </c>
      <c r="N643" s="1" t="s">
        <v>20</v>
      </c>
      <c r="O643" s="1" t="s">
        <v>33</v>
      </c>
      <c r="P643" s="1" t="s">
        <v>311</v>
      </c>
      <c r="Q643" s="2" t="s">
        <v>45</v>
      </c>
      <c r="R643" s="8">
        <f>IF(P643&gt;1,(Q643/P643)*100,0)</f>
        <v>0</v>
      </c>
    </row>
    <row r="644" spans="1:18" x14ac:dyDescent="0.25">
      <c r="A644" s="1" t="s">
        <v>1280</v>
      </c>
      <c r="B644" s="7">
        <f>2023-YEAR(A644)</f>
        <v>43</v>
      </c>
      <c r="C644" s="1" t="s">
        <v>36</v>
      </c>
      <c r="D644" s="1" t="s">
        <v>25</v>
      </c>
      <c r="E644" s="1" t="s">
        <v>66</v>
      </c>
      <c r="F644" s="1" t="s">
        <v>15</v>
      </c>
      <c r="G644" s="7" t="str">
        <f>CONCATENATE(E644,",",F644,",","BRASIL")</f>
        <v>APUCARANA,PR,BRASIL</v>
      </c>
      <c r="H644" s="1"/>
      <c r="I644" s="5" t="s">
        <v>66</v>
      </c>
      <c r="J644" s="1" t="s">
        <v>306</v>
      </c>
      <c r="K644" s="1" t="s">
        <v>30</v>
      </c>
      <c r="L644" s="1" t="s">
        <v>68</v>
      </c>
      <c r="M644" s="1" t="s">
        <v>19</v>
      </c>
      <c r="N644" s="1" t="s">
        <v>20</v>
      </c>
      <c r="O644" s="1" t="s">
        <v>21</v>
      </c>
      <c r="P644" s="1" t="s">
        <v>707</v>
      </c>
      <c r="Q644" s="2" t="s">
        <v>45</v>
      </c>
      <c r="R644" s="8">
        <f>IF(P644&gt;1,(Q644/P644)*100,0)</f>
        <v>0</v>
      </c>
    </row>
    <row r="645" spans="1:18" x14ac:dyDescent="0.25">
      <c r="A645" s="1" t="s">
        <v>1068</v>
      </c>
      <c r="B645" s="7">
        <f>2023-YEAR(A645)</f>
        <v>19</v>
      </c>
      <c r="C645" s="1" t="s">
        <v>12</v>
      </c>
      <c r="D645" s="1" t="s">
        <v>25</v>
      </c>
      <c r="E645" s="1" t="s">
        <v>47</v>
      </c>
      <c r="F645" s="1" t="s">
        <v>15</v>
      </c>
      <c r="G645" s="7" t="str">
        <f>CONCATENATE(E645,",",F645,",","BRASIL")</f>
        <v>PARANAGUÁ,PR,BRASIL</v>
      </c>
      <c r="H645" s="1"/>
      <c r="I645" s="5" t="s">
        <v>47</v>
      </c>
      <c r="J645" s="1" t="s">
        <v>170</v>
      </c>
      <c r="K645" s="1" t="s">
        <v>30</v>
      </c>
      <c r="L645" s="1" t="s">
        <v>18</v>
      </c>
      <c r="M645" s="1" t="s">
        <v>19</v>
      </c>
      <c r="N645" s="1" t="s">
        <v>32</v>
      </c>
      <c r="O645" s="1" t="s">
        <v>33</v>
      </c>
      <c r="P645" s="1" t="s">
        <v>691</v>
      </c>
      <c r="Q645" s="2" t="s">
        <v>692</v>
      </c>
      <c r="R645" s="8">
        <f>IF(P645&gt;1,(Q645/P645)*100,0)</f>
        <v>20.737327188940093</v>
      </c>
    </row>
    <row r="646" spans="1:18" x14ac:dyDescent="0.25">
      <c r="A646" s="1" t="s">
        <v>1281</v>
      </c>
      <c r="B646" s="7">
        <f>2023-YEAR(A646)</f>
        <v>19</v>
      </c>
      <c r="C646" s="1" t="s">
        <v>12</v>
      </c>
      <c r="D646" s="1" t="s">
        <v>25</v>
      </c>
      <c r="E646" s="1" t="s">
        <v>86</v>
      </c>
      <c r="F646" s="1" t="s">
        <v>15</v>
      </c>
      <c r="G646" s="7" t="str">
        <f>CONCATENATE(E646,",",F646,",","BRASIL")</f>
        <v>CAMPO MOURÃO,PR,BRASIL</v>
      </c>
      <c r="H646" s="1"/>
      <c r="I646" s="5" t="s">
        <v>86</v>
      </c>
      <c r="J646" s="1" t="s">
        <v>135</v>
      </c>
      <c r="K646" s="1" t="s">
        <v>30</v>
      </c>
      <c r="L646" s="1" t="s">
        <v>68</v>
      </c>
      <c r="M646" s="1" t="s">
        <v>19</v>
      </c>
      <c r="N646" s="1" t="s">
        <v>20</v>
      </c>
      <c r="O646" s="1" t="s">
        <v>33</v>
      </c>
      <c r="P646" s="1" t="s">
        <v>177</v>
      </c>
      <c r="Q646" s="2" t="s">
        <v>45</v>
      </c>
      <c r="R646" s="8">
        <f>IF(P646&gt;1,(Q646/P646)*100,0)</f>
        <v>0</v>
      </c>
    </row>
    <row r="647" spans="1:18" x14ac:dyDescent="0.25">
      <c r="A647" s="1" t="s">
        <v>1283</v>
      </c>
      <c r="B647" s="7">
        <f>2023-YEAR(A647)</f>
        <v>24</v>
      </c>
      <c r="C647" s="1" t="s">
        <v>36</v>
      </c>
      <c r="D647" s="1" t="s">
        <v>13</v>
      </c>
      <c r="E647" s="1" t="s">
        <v>51</v>
      </c>
      <c r="F647" s="1" t="s">
        <v>15</v>
      </c>
      <c r="G647" s="7" t="str">
        <f>CONCATENATE(E647,",",F647,",","BRASIL")</f>
        <v>PARANAVAÍ,PR,BRASIL</v>
      </c>
      <c r="H647" s="1"/>
      <c r="I647" s="5" t="s">
        <v>2163</v>
      </c>
      <c r="J647" s="1" t="s">
        <v>103</v>
      </c>
      <c r="K647" s="1" t="s">
        <v>83</v>
      </c>
      <c r="L647" s="1" t="s">
        <v>68</v>
      </c>
      <c r="M647" s="1" t="s">
        <v>19</v>
      </c>
      <c r="N647" s="1" t="s">
        <v>20</v>
      </c>
      <c r="O647" s="1" t="s">
        <v>21</v>
      </c>
      <c r="P647" s="1" t="s">
        <v>125</v>
      </c>
      <c r="Q647" s="2" t="s">
        <v>84</v>
      </c>
      <c r="R647" s="8">
        <f>IF(P647&gt;1,(Q647/P647)*100,0)</f>
        <v>20.833333333333336</v>
      </c>
    </row>
    <row r="648" spans="1:18" x14ac:dyDescent="0.25">
      <c r="A648" s="1" t="s">
        <v>1284</v>
      </c>
      <c r="B648" s="7">
        <f>2023-YEAR(A648)</f>
        <v>21</v>
      </c>
      <c r="C648" s="1" t="s">
        <v>36</v>
      </c>
      <c r="D648" s="1" t="s">
        <v>65</v>
      </c>
      <c r="E648" s="1" t="s">
        <v>364</v>
      </c>
      <c r="F648" s="1" t="s">
        <v>15</v>
      </c>
      <c r="G648" s="7" t="str">
        <f>CONCATENATE(E648,",",F648,",","BRASIL")</f>
        <v>PEABIRU,PR,BRASIL</v>
      </c>
      <c r="H648" s="1"/>
      <c r="I648" s="5" t="s">
        <v>86</v>
      </c>
      <c r="J648" s="1" t="s">
        <v>317</v>
      </c>
      <c r="K648" s="1" t="s">
        <v>83</v>
      </c>
      <c r="L648" s="1" t="s">
        <v>68</v>
      </c>
      <c r="M648" s="1" t="s">
        <v>19</v>
      </c>
      <c r="N648" s="1" t="s">
        <v>20</v>
      </c>
      <c r="O648" s="1" t="s">
        <v>33</v>
      </c>
      <c r="P648" s="1" t="s">
        <v>796</v>
      </c>
      <c r="Q648" s="2" t="s">
        <v>1183</v>
      </c>
      <c r="R648" s="8">
        <f>IF(P648&gt;1,(Q648/P648)*100,0)</f>
        <v>33.333333333333329</v>
      </c>
    </row>
    <row r="649" spans="1:18" x14ac:dyDescent="0.25">
      <c r="A649" s="1" t="s">
        <v>1285</v>
      </c>
      <c r="B649" s="7">
        <f>2023-YEAR(A649)</f>
        <v>26</v>
      </c>
      <c r="C649" s="1" t="s">
        <v>36</v>
      </c>
      <c r="D649" s="1" t="s">
        <v>13</v>
      </c>
      <c r="E649" s="1" t="s">
        <v>465</v>
      </c>
      <c r="F649" s="1" t="s">
        <v>15</v>
      </c>
      <c r="G649" s="7" t="str">
        <f>CONCATENATE(E649,",",F649,",","BRASIL")</f>
        <v>SAO CARLOS DO IVAI,PR,BRASIL</v>
      </c>
      <c r="H649" s="1"/>
      <c r="I649" s="5" t="s">
        <v>2163</v>
      </c>
      <c r="J649" s="1" t="s">
        <v>103</v>
      </c>
      <c r="K649" s="1" t="s">
        <v>30</v>
      </c>
      <c r="L649" s="1" t="s">
        <v>68</v>
      </c>
      <c r="M649" s="1" t="s">
        <v>19</v>
      </c>
      <c r="N649" s="1" t="s">
        <v>20</v>
      </c>
      <c r="O649" s="1" t="s">
        <v>21</v>
      </c>
      <c r="P649" s="1" t="s">
        <v>161</v>
      </c>
      <c r="Q649" s="2" t="s">
        <v>45</v>
      </c>
      <c r="R649" s="8">
        <f>IF(P649&gt;1,(Q649/P649)*100,0)</f>
        <v>0</v>
      </c>
    </row>
    <row r="650" spans="1:18" x14ac:dyDescent="0.25">
      <c r="A650" s="1" t="s">
        <v>1286</v>
      </c>
      <c r="B650" s="7">
        <f>2023-YEAR(A650)</f>
        <v>28</v>
      </c>
      <c r="C650" s="1" t="s">
        <v>36</v>
      </c>
      <c r="D650" s="1" t="s">
        <v>25</v>
      </c>
      <c r="E650" s="1" t="s">
        <v>257</v>
      </c>
      <c r="F650" s="1" t="s">
        <v>15</v>
      </c>
      <c r="G650" s="7" t="str">
        <f>CONCATENATE(E650,",",F650,",","BRASIL")</f>
        <v>PLANALTINA DO PARANA,PR,BRASIL</v>
      </c>
      <c r="H650" s="1"/>
      <c r="I650" s="5" t="s">
        <v>2163</v>
      </c>
      <c r="J650" s="1" t="s">
        <v>103</v>
      </c>
      <c r="K650" s="1" t="s">
        <v>17</v>
      </c>
      <c r="L650" s="1" t="s">
        <v>68</v>
      </c>
      <c r="M650" s="1" t="s">
        <v>19</v>
      </c>
      <c r="N650" s="1" t="s">
        <v>32</v>
      </c>
      <c r="O650" s="1" t="s">
        <v>33</v>
      </c>
      <c r="P650" s="1" t="s">
        <v>161</v>
      </c>
      <c r="Q650" s="2" t="s">
        <v>590</v>
      </c>
      <c r="R650" s="8">
        <f>IF(P650&gt;1,(Q650/P650)*100,0)</f>
        <v>37.5</v>
      </c>
    </row>
    <row r="651" spans="1:18" x14ac:dyDescent="0.25">
      <c r="A651" s="1" t="s">
        <v>1287</v>
      </c>
      <c r="B651" s="7">
        <f>2023-YEAR(A651)</f>
        <v>27</v>
      </c>
      <c r="C651" s="1" t="s">
        <v>36</v>
      </c>
      <c r="D651" s="1" t="s">
        <v>13</v>
      </c>
      <c r="E651" s="1" t="s">
        <v>148</v>
      </c>
      <c r="F651" s="1" t="s">
        <v>149</v>
      </c>
      <c r="G651" s="7" t="str">
        <f>CONCATENATE(E651,",",F651,",","BRASIL")</f>
        <v>PORTO UNIAO,SC,BRASIL</v>
      </c>
      <c r="H651" s="1"/>
      <c r="I651" s="5" t="s">
        <v>54</v>
      </c>
      <c r="J651" s="1" t="s">
        <v>505</v>
      </c>
      <c r="K651" s="1" t="s">
        <v>30</v>
      </c>
      <c r="L651" s="1" t="s">
        <v>68</v>
      </c>
      <c r="M651" s="1" t="s">
        <v>19</v>
      </c>
      <c r="N651" s="1" t="s">
        <v>20</v>
      </c>
      <c r="O651" s="1" t="s">
        <v>123</v>
      </c>
      <c r="P651" s="1" t="s">
        <v>56</v>
      </c>
      <c r="Q651" s="2" t="s">
        <v>933</v>
      </c>
      <c r="R651" s="8">
        <f>IF(P651&gt;1,(Q651/P651)*100,0)</f>
        <v>8.5714285714285712</v>
      </c>
    </row>
    <row r="652" spans="1:18" x14ac:dyDescent="0.25">
      <c r="A652" s="1" t="s">
        <v>1288</v>
      </c>
      <c r="B652" s="7">
        <f>2023-YEAR(A652)</f>
        <v>22</v>
      </c>
      <c r="C652" s="1" t="s">
        <v>12</v>
      </c>
      <c r="D652" s="1" t="s">
        <v>25</v>
      </c>
      <c r="E652" s="1" t="s">
        <v>47</v>
      </c>
      <c r="F652" s="1" t="s">
        <v>15</v>
      </c>
      <c r="G652" s="7" t="str">
        <f>CONCATENATE(E652,",",F652,",","BRASIL")</f>
        <v>PARANAGUÁ,PR,BRASIL</v>
      </c>
      <c r="H652" s="1"/>
      <c r="I652" s="5" t="s">
        <v>47</v>
      </c>
      <c r="J652" s="1" t="s">
        <v>122</v>
      </c>
      <c r="K652" s="1" t="s">
        <v>30</v>
      </c>
      <c r="L652" s="1" t="s">
        <v>68</v>
      </c>
      <c r="M652" s="1" t="s">
        <v>19</v>
      </c>
      <c r="N652" s="1" t="s">
        <v>20</v>
      </c>
      <c r="O652" s="1" t="s">
        <v>33</v>
      </c>
      <c r="P652" s="1" t="s">
        <v>420</v>
      </c>
      <c r="Q652" s="2" t="s">
        <v>45</v>
      </c>
      <c r="R652" s="8">
        <f>IF(P652&gt;1,(Q652/P652)*100,0)</f>
        <v>0</v>
      </c>
    </row>
    <row r="653" spans="1:18" x14ac:dyDescent="0.25">
      <c r="A653" s="1" t="s">
        <v>1289</v>
      </c>
      <c r="B653" s="7">
        <f>2023-YEAR(A653)</f>
        <v>26</v>
      </c>
      <c r="C653" s="1" t="s">
        <v>12</v>
      </c>
      <c r="D653" s="1" t="s">
        <v>25</v>
      </c>
      <c r="E653" s="1" t="s">
        <v>66</v>
      </c>
      <c r="F653" s="1" t="s">
        <v>15</v>
      </c>
      <c r="G653" s="7" t="str">
        <f>CONCATENATE(E653,",",F653,",","BRASIL")</f>
        <v>APUCARANA,PR,BRASIL</v>
      </c>
      <c r="H653" s="1"/>
      <c r="I653" s="5" t="s">
        <v>66</v>
      </c>
      <c r="J653" s="1" t="s">
        <v>306</v>
      </c>
      <c r="K653" s="1" t="s">
        <v>83</v>
      </c>
      <c r="L653" s="1" t="s">
        <v>68</v>
      </c>
      <c r="M653" s="1" t="s">
        <v>19</v>
      </c>
      <c r="N653" s="1" t="s">
        <v>32</v>
      </c>
      <c r="O653" s="1" t="s">
        <v>33</v>
      </c>
      <c r="P653" s="1" t="s">
        <v>307</v>
      </c>
      <c r="Q653" s="2" t="s">
        <v>468</v>
      </c>
      <c r="R653" s="8">
        <f>IF(P653&gt;1,(Q653/P653)*100,0)</f>
        <v>14.545454545454545</v>
      </c>
    </row>
    <row r="654" spans="1:18" x14ac:dyDescent="0.25">
      <c r="A654" s="1" t="s">
        <v>1290</v>
      </c>
      <c r="B654" s="7">
        <f>2023-YEAR(A654)</f>
        <v>20</v>
      </c>
      <c r="C654" s="1" t="s">
        <v>12</v>
      </c>
      <c r="D654" s="1" t="s">
        <v>25</v>
      </c>
      <c r="E654" s="1" t="s">
        <v>60</v>
      </c>
      <c r="F654" s="1" t="s">
        <v>15</v>
      </c>
      <c r="G654" s="7" t="str">
        <f>CONCATENATE(E654,",",F654,",","BRASIL")</f>
        <v>SAO JOSE DOS PINHAIS,PR,BRASIL</v>
      </c>
      <c r="H654" s="1"/>
      <c r="I654" s="5" t="s">
        <v>2164</v>
      </c>
      <c r="J654" s="1" t="s">
        <v>455</v>
      </c>
      <c r="K654" s="1" t="s">
        <v>30</v>
      </c>
      <c r="L654" s="1" t="s">
        <v>18</v>
      </c>
      <c r="M654" s="1" t="s">
        <v>19</v>
      </c>
      <c r="N654" s="1" t="s">
        <v>62</v>
      </c>
      <c r="O654" s="1" t="s">
        <v>33</v>
      </c>
      <c r="P654" s="1" t="s">
        <v>456</v>
      </c>
      <c r="Q654" s="2" t="s">
        <v>45</v>
      </c>
      <c r="R654" s="8">
        <f>IF(P654&gt;1,(Q654/P654)*100,0)</f>
        <v>0</v>
      </c>
    </row>
    <row r="655" spans="1:18" x14ac:dyDescent="0.25">
      <c r="A655" s="1" t="s">
        <v>1291</v>
      </c>
      <c r="B655" s="7">
        <f>2023-YEAR(A655)</f>
        <v>23</v>
      </c>
      <c r="C655" s="1" t="s">
        <v>12</v>
      </c>
      <c r="D655" s="1" t="s">
        <v>25</v>
      </c>
      <c r="E655" s="1" t="s">
        <v>291</v>
      </c>
      <c r="F655" s="1" t="s">
        <v>15</v>
      </c>
      <c r="G655" s="7" t="str">
        <f>CONCATENATE(E655,",",F655,",","BRASIL")</f>
        <v>ARAUCARIA,PR,BRASIL</v>
      </c>
      <c r="H655" s="1"/>
      <c r="I655" s="5" t="s">
        <v>2161</v>
      </c>
      <c r="J655" s="1" t="s">
        <v>164</v>
      </c>
      <c r="K655" s="1" t="s">
        <v>30</v>
      </c>
      <c r="L655" s="1" t="s">
        <v>68</v>
      </c>
      <c r="M655" s="1" t="s">
        <v>19</v>
      </c>
      <c r="N655" s="1" t="s">
        <v>20</v>
      </c>
      <c r="O655" s="1" t="s">
        <v>33</v>
      </c>
      <c r="P655" s="1" t="s">
        <v>165</v>
      </c>
      <c r="Q655" s="2" t="s">
        <v>1100</v>
      </c>
      <c r="R655" s="8">
        <f>IF(P655&gt;1,(Q655/P655)*100,0)</f>
        <v>5.8235797887524976</v>
      </c>
    </row>
    <row r="656" spans="1:18" x14ac:dyDescent="0.25">
      <c r="A656" s="1" t="s">
        <v>1292</v>
      </c>
      <c r="B656" s="7">
        <f>2023-YEAR(A656)</f>
        <v>19</v>
      </c>
      <c r="C656" s="1" t="s">
        <v>36</v>
      </c>
      <c r="D656" s="1" t="s">
        <v>13</v>
      </c>
      <c r="E656" s="1" t="s">
        <v>47</v>
      </c>
      <c r="F656" s="1" t="s">
        <v>15</v>
      </c>
      <c r="G656" s="7" t="str">
        <f>CONCATENATE(E656,",",F656,",","BRASIL")</f>
        <v>PARANAGUÁ,PR,BRASIL</v>
      </c>
      <c r="H656" s="1"/>
      <c r="I656" s="5" t="s">
        <v>47</v>
      </c>
      <c r="J656" s="1" t="s">
        <v>113</v>
      </c>
      <c r="K656" s="1" t="s">
        <v>30</v>
      </c>
      <c r="L656" s="1" t="s">
        <v>68</v>
      </c>
      <c r="M656" s="1" t="s">
        <v>19</v>
      </c>
      <c r="N656" s="1" t="s">
        <v>20</v>
      </c>
      <c r="O656" s="1" t="s">
        <v>21</v>
      </c>
      <c r="P656" s="1" t="s">
        <v>114</v>
      </c>
      <c r="Q656" s="2" t="s">
        <v>45</v>
      </c>
      <c r="R656" s="8">
        <f>IF(P656&gt;1,(Q656/P656)*100,0)</f>
        <v>0</v>
      </c>
    </row>
    <row r="657" spans="1:18" x14ac:dyDescent="0.25">
      <c r="A657" s="1" t="s">
        <v>1293</v>
      </c>
      <c r="B657" s="7">
        <f>2023-YEAR(A657)</f>
        <v>25</v>
      </c>
      <c r="C657" s="1" t="s">
        <v>12</v>
      </c>
      <c r="D657" s="1" t="s">
        <v>25</v>
      </c>
      <c r="E657" s="1" t="s">
        <v>47</v>
      </c>
      <c r="F657" s="1" t="s">
        <v>15</v>
      </c>
      <c r="G657" s="7" t="str">
        <f>CONCATENATE(E657,",",F657,",","BRASIL")</f>
        <v>PARANAGUÁ,PR,BRASIL</v>
      </c>
      <c r="H657" s="1"/>
      <c r="I657" s="5" t="s">
        <v>47</v>
      </c>
      <c r="J657" s="1" t="s">
        <v>1294</v>
      </c>
      <c r="K657" s="1" t="s">
        <v>38</v>
      </c>
      <c r="L657" s="1" t="s">
        <v>18</v>
      </c>
      <c r="M657" s="1" t="s">
        <v>19</v>
      </c>
      <c r="N657" s="1" t="s">
        <v>20</v>
      </c>
      <c r="O657" s="1" t="s">
        <v>33</v>
      </c>
      <c r="P657" s="1" t="s">
        <v>298</v>
      </c>
      <c r="Q657" s="2" t="s">
        <v>1295</v>
      </c>
      <c r="R657" s="8">
        <f>IF(P657&gt;1,(Q657/P657)*100,0)</f>
        <v>70.073206442166907</v>
      </c>
    </row>
    <row r="658" spans="1:18" x14ac:dyDescent="0.25">
      <c r="A658" s="1" t="s">
        <v>1296</v>
      </c>
      <c r="B658" s="7">
        <f>2023-YEAR(A658)</f>
        <v>27</v>
      </c>
      <c r="C658" s="1" t="s">
        <v>12</v>
      </c>
      <c r="D658" s="1" t="s">
        <v>65</v>
      </c>
      <c r="E658" s="1" t="s">
        <v>51</v>
      </c>
      <c r="F658" s="1" t="s">
        <v>15</v>
      </c>
      <c r="G658" s="7" t="str">
        <f>CONCATENATE(E658,",",F658,",","BRASIL")</f>
        <v>PARANAVAÍ,PR,BRASIL</v>
      </c>
      <c r="H658" s="1"/>
      <c r="I658" s="5" t="s">
        <v>2163</v>
      </c>
      <c r="J658" s="1" t="s">
        <v>185</v>
      </c>
      <c r="K658" s="1" t="s">
        <v>38</v>
      </c>
      <c r="L658" s="1" t="s">
        <v>68</v>
      </c>
      <c r="M658" s="1" t="s">
        <v>19</v>
      </c>
      <c r="N658" s="1" t="s">
        <v>20</v>
      </c>
      <c r="O658" s="1" t="s">
        <v>21</v>
      </c>
      <c r="P658" s="1" t="s">
        <v>492</v>
      </c>
      <c r="Q658" s="2" t="s">
        <v>45</v>
      </c>
      <c r="R658" s="8">
        <f>IF(P658&gt;1,(Q658/P658)*100,0)</f>
        <v>0</v>
      </c>
    </row>
    <row r="659" spans="1:18" x14ac:dyDescent="0.25">
      <c r="A659" s="1" t="s">
        <v>1298</v>
      </c>
      <c r="B659" s="7">
        <f>2023-YEAR(A659)</f>
        <v>27</v>
      </c>
      <c r="C659" s="1" t="s">
        <v>36</v>
      </c>
      <c r="D659" s="1" t="s">
        <v>25</v>
      </c>
      <c r="E659" s="1" t="s">
        <v>28</v>
      </c>
      <c r="F659" s="1" t="s">
        <v>15</v>
      </c>
      <c r="G659" s="7" t="str">
        <f>CONCATENATE(E659,",",F659,",","BRASIL")</f>
        <v>CURITIBA,PR,BRASIL</v>
      </c>
      <c r="H659" s="1"/>
      <c r="I659" s="5" t="s">
        <v>2162</v>
      </c>
      <c r="J659" s="1" t="s">
        <v>42</v>
      </c>
      <c r="K659" s="1" t="s">
        <v>30</v>
      </c>
      <c r="L659" s="1" t="s">
        <v>68</v>
      </c>
      <c r="M659" s="1" t="s">
        <v>19</v>
      </c>
      <c r="N659" s="1" t="s">
        <v>32</v>
      </c>
      <c r="O659" s="1" t="s">
        <v>33</v>
      </c>
      <c r="P659" s="1" t="s">
        <v>1299</v>
      </c>
      <c r="Q659" s="2" t="s">
        <v>1132</v>
      </c>
      <c r="R659" s="8">
        <f>IF(P659&gt;1,(Q659/P659)*100,0)</f>
        <v>16.821885913853318</v>
      </c>
    </row>
    <row r="660" spans="1:18" x14ac:dyDescent="0.25">
      <c r="A660" s="1" t="s">
        <v>1300</v>
      </c>
      <c r="B660" s="7">
        <f>2023-YEAR(A660)</f>
        <v>23</v>
      </c>
      <c r="C660" s="1" t="s">
        <v>12</v>
      </c>
      <c r="D660" s="1" t="s">
        <v>25</v>
      </c>
      <c r="E660" s="1" t="s">
        <v>66</v>
      </c>
      <c r="F660" s="1" t="s">
        <v>15</v>
      </c>
      <c r="G660" s="7" t="str">
        <f>CONCATENATE(E660,",",F660,",","BRASIL")</f>
        <v>APUCARANA,PR,BRASIL</v>
      </c>
      <c r="H660" s="1"/>
      <c r="I660" s="5" t="s">
        <v>66</v>
      </c>
      <c r="J660" s="1" t="s">
        <v>98</v>
      </c>
      <c r="K660" s="1" t="s">
        <v>38</v>
      </c>
      <c r="L660" s="1" t="s">
        <v>68</v>
      </c>
      <c r="M660" s="1" t="s">
        <v>19</v>
      </c>
      <c r="N660" s="1" t="s">
        <v>20</v>
      </c>
      <c r="O660" s="1" t="s">
        <v>33</v>
      </c>
      <c r="P660" s="1" t="s">
        <v>1003</v>
      </c>
      <c r="Q660" s="2" t="s">
        <v>1301</v>
      </c>
      <c r="R660" s="8">
        <f>IF(P660&gt;1,(Q660/P660)*100,0)</f>
        <v>84.139264990328826</v>
      </c>
    </row>
    <row r="661" spans="1:18" x14ac:dyDescent="0.25">
      <c r="A661" s="1" t="s">
        <v>1302</v>
      </c>
      <c r="B661" s="7">
        <f>2023-YEAR(A661)</f>
        <v>23</v>
      </c>
      <c r="C661" s="1" t="s">
        <v>36</v>
      </c>
      <c r="D661" s="1" t="s">
        <v>13</v>
      </c>
      <c r="E661" s="1" t="s">
        <v>1048</v>
      </c>
      <c r="F661" s="1" t="s">
        <v>15</v>
      </c>
      <c r="G661" s="7" t="str">
        <f>CONCATENATE(E661,",",F661,",","BRASIL")</f>
        <v>GUAIRACA,PR,BRASIL</v>
      </c>
      <c r="H661" s="1"/>
      <c r="I661" s="5" t="s">
        <v>2163</v>
      </c>
      <c r="J661" s="1" t="s">
        <v>258</v>
      </c>
      <c r="K661" s="1" t="s">
        <v>30</v>
      </c>
      <c r="L661" s="1" t="s">
        <v>68</v>
      </c>
      <c r="M661" s="1" t="s">
        <v>19</v>
      </c>
      <c r="N661" s="1" t="s">
        <v>20</v>
      </c>
      <c r="O661" s="1" t="s">
        <v>33</v>
      </c>
      <c r="P661" s="1" t="s">
        <v>259</v>
      </c>
      <c r="Q661" s="2" t="s">
        <v>101</v>
      </c>
      <c r="R661" s="8">
        <f>IF(P661&gt;1,(Q661/P661)*100,0)</f>
        <v>14.285714285714285</v>
      </c>
    </row>
    <row r="662" spans="1:18" x14ac:dyDescent="0.25">
      <c r="A662" s="1" t="s">
        <v>1303</v>
      </c>
      <c r="B662" s="7">
        <f>2023-YEAR(A662)</f>
        <v>34</v>
      </c>
      <c r="C662" s="1" t="s">
        <v>12</v>
      </c>
      <c r="D662" s="1" t="s">
        <v>127</v>
      </c>
      <c r="E662" s="1" t="s">
        <v>28</v>
      </c>
      <c r="F662" s="1" t="s">
        <v>15</v>
      </c>
      <c r="G662" s="7" t="str">
        <f>CONCATENATE(E662,",",F662,",","BRASIL")</f>
        <v>CURITIBA,PR,BRASIL</v>
      </c>
      <c r="H662" s="1"/>
      <c r="I662" s="5" t="s">
        <v>2162</v>
      </c>
      <c r="J662" s="1" t="s">
        <v>108</v>
      </c>
      <c r="K662" s="1" t="s">
        <v>397</v>
      </c>
      <c r="L662" s="1" t="s">
        <v>43</v>
      </c>
      <c r="M662" s="1" t="s">
        <v>19</v>
      </c>
      <c r="N662" s="1" t="s">
        <v>20</v>
      </c>
      <c r="O662" s="1" t="s">
        <v>123</v>
      </c>
      <c r="P662" s="1" t="s">
        <v>302</v>
      </c>
      <c r="Q662" s="2" t="s">
        <v>1098</v>
      </c>
      <c r="R662" s="8">
        <f>IF(P662&gt;1,(Q662/P662)*100,0)</f>
        <v>75.862068965517238</v>
      </c>
    </row>
    <row r="663" spans="1:18" x14ac:dyDescent="0.25">
      <c r="A663" s="1" t="s">
        <v>1304</v>
      </c>
      <c r="B663" s="7">
        <f>2023-YEAR(A663)</f>
        <v>19</v>
      </c>
      <c r="C663" s="1" t="s">
        <v>36</v>
      </c>
      <c r="D663" s="1" t="s">
        <v>25</v>
      </c>
      <c r="E663" s="1" t="s">
        <v>81</v>
      </c>
      <c r="F663" s="1" t="s">
        <v>15</v>
      </c>
      <c r="G663" s="7" t="str">
        <f>CONCATENATE(E663,",",F663,",","BRASIL")</f>
        <v>LONDRINA,PR,BRASIL</v>
      </c>
      <c r="H663" s="1"/>
      <c r="I663" s="5" t="s">
        <v>66</v>
      </c>
      <c r="J663" s="1" t="s">
        <v>82</v>
      </c>
      <c r="K663" s="1" t="s">
        <v>30</v>
      </c>
      <c r="L663" s="1" t="s">
        <v>68</v>
      </c>
      <c r="M663" s="1" t="s">
        <v>19</v>
      </c>
      <c r="N663" s="1" t="s">
        <v>32</v>
      </c>
      <c r="O663" s="1" t="s">
        <v>21</v>
      </c>
      <c r="P663" s="1" t="s">
        <v>27</v>
      </c>
      <c r="Q663" s="2" t="s">
        <v>45</v>
      </c>
      <c r="R663" s="8">
        <f>IF(P663&gt;1,(Q663/P663)*100,0)</f>
        <v>0</v>
      </c>
    </row>
    <row r="664" spans="1:18" x14ac:dyDescent="0.25">
      <c r="A664" s="1" t="s">
        <v>1305</v>
      </c>
      <c r="B664" s="7">
        <f>2023-YEAR(A664)</f>
        <v>22</v>
      </c>
      <c r="C664" s="1" t="s">
        <v>12</v>
      </c>
      <c r="D664" s="1" t="s">
        <v>13</v>
      </c>
      <c r="E664" s="1" t="s">
        <v>86</v>
      </c>
      <c r="F664" s="1" t="s">
        <v>15</v>
      </c>
      <c r="G664" s="7" t="str">
        <f>CONCATENATE(E664,",",F664,",","BRASIL")</f>
        <v>CAMPO MOURÃO,PR,BRASIL</v>
      </c>
      <c r="H664" s="1"/>
      <c r="I664" s="5" t="s">
        <v>86</v>
      </c>
      <c r="J664" s="1" t="s">
        <v>67</v>
      </c>
      <c r="K664" s="1" t="s">
        <v>30</v>
      </c>
      <c r="L664" s="1" t="s">
        <v>68</v>
      </c>
      <c r="M664" s="1" t="s">
        <v>19</v>
      </c>
      <c r="N664" s="1" t="s">
        <v>20</v>
      </c>
      <c r="O664" s="1" t="s">
        <v>21</v>
      </c>
      <c r="P664" s="1" t="s">
        <v>125</v>
      </c>
      <c r="Q664" s="2" t="s">
        <v>45</v>
      </c>
      <c r="R664" s="8">
        <f>IF(P664&gt;1,(Q664/P664)*100,0)</f>
        <v>0</v>
      </c>
    </row>
    <row r="665" spans="1:18" x14ac:dyDescent="0.25">
      <c r="A665" s="1" t="s">
        <v>1306</v>
      </c>
      <c r="B665" s="7">
        <f>2023-YEAR(A665)</f>
        <v>24</v>
      </c>
      <c r="C665" s="1" t="s">
        <v>12</v>
      </c>
      <c r="D665" s="1" t="s">
        <v>25</v>
      </c>
      <c r="E665" s="1" t="s">
        <v>86</v>
      </c>
      <c r="F665" s="1" t="s">
        <v>15</v>
      </c>
      <c r="G665" s="7" t="str">
        <f>CONCATENATE(E665,",",F665,",","BRASIL")</f>
        <v>CAMPO MOURÃO,PR,BRASIL</v>
      </c>
      <c r="H665" s="1"/>
      <c r="I665" s="5" t="s">
        <v>86</v>
      </c>
      <c r="J665" s="1" t="s">
        <v>250</v>
      </c>
      <c r="K665" s="1" t="s">
        <v>30</v>
      </c>
      <c r="L665" s="1" t="s">
        <v>68</v>
      </c>
      <c r="M665" s="1" t="s">
        <v>19</v>
      </c>
      <c r="N665" s="1" t="s">
        <v>20</v>
      </c>
      <c r="O665" s="1" t="s">
        <v>33</v>
      </c>
      <c r="P665" s="1" t="s">
        <v>365</v>
      </c>
      <c r="Q665" s="2" t="s">
        <v>45</v>
      </c>
      <c r="R665" s="8">
        <f>IF(P665&gt;1,(Q665/P665)*100,0)</f>
        <v>0</v>
      </c>
    </row>
    <row r="666" spans="1:18" x14ac:dyDescent="0.25">
      <c r="A666" s="1" t="s">
        <v>1307</v>
      </c>
      <c r="B666" s="7">
        <f>2023-YEAR(A666)</f>
        <v>22</v>
      </c>
      <c r="C666" s="1" t="s">
        <v>36</v>
      </c>
      <c r="D666" s="1" t="s">
        <v>25</v>
      </c>
      <c r="E666" s="1" t="s">
        <v>1157</v>
      </c>
      <c r="F666" s="1" t="s">
        <v>15</v>
      </c>
      <c r="G666" s="7" t="str">
        <f>CONCATENATE(E666,",",F666,",","BRASIL")</f>
        <v>RIO AZUL,PR,BRASIL</v>
      </c>
      <c r="H666" s="1"/>
      <c r="I666" s="5" t="s">
        <v>54</v>
      </c>
      <c r="J666" s="1" t="s">
        <v>132</v>
      </c>
      <c r="K666" s="1" t="s">
        <v>30</v>
      </c>
      <c r="L666" s="1" t="s">
        <v>68</v>
      </c>
      <c r="M666" s="1" t="s">
        <v>19</v>
      </c>
      <c r="N666" s="1" t="s">
        <v>20</v>
      </c>
      <c r="O666" s="1" t="s">
        <v>21</v>
      </c>
      <c r="P666" s="1" t="s">
        <v>133</v>
      </c>
      <c r="Q666" s="2" t="s">
        <v>45</v>
      </c>
      <c r="R666" s="8">
        <f>IF(P666&gt;1,(Q666/P666)*100,0)</f>
        <v>0</v>
      </c>
    </row>
    <row r="667" spans="1:18" x14ac:dyDescent="0.25">
      <c r="A667" s="1" t="s">
        <v>1308</v>
      </c>
      <c r="B667" s="7">
        <f>2023-YEAR(A667)</f>
        <v>33</v>
      </c>
      <c r="C667" s="1" t="s">
        <v>12</v>
      </c>
      <c r="D667" s="1" t="s">
        <v>25</v>
      </c>
      <c r="E667" s="1" t="s">
        <v>60</v>
      </c>
      <c r="F667" s="1" t="s">
        <v>15</v>
      </c>
      <c r="G667" s="7" t="str">
        <f>CONCATENATE(E667,",",F667,",","BRASIL")</f>
        <v>SAO JOSE DOS PINHAIS,PR,BRASIL</v>
      </c>
      <c r="H667" s="1"/>
      <c r="I667" s="5" t="s">
        <v>2164</v>
      </c>
      <c r="J667" s="1" t="s">
        <v>61</v>
      </c>
      <c r="K667" s="1" t="s">
        <v>30</v>
      </c>
      <c r="L667" s="1" t="s">
        <v>18</v>
      </c>
      <c r="M667" s="1" t="s">
        <v>19</v>
      </c>
      <c r="N667" s="1" t="s">
        <v>32</v>
      </c>
      <c r="O667" s="1" t="s">
        <v>33</v>
      </c>
      <c r="P667" s="1" t="s">
        <v>63</v>
      </c>
      <c r="Q667" s="2" t="s">
        <v>45</v>
      </c>
      <c r="R667" s="8">
        <f>IF(P667&gt;1,(Q667/P667)*100,0)</f>
        <v>0</v>
      </c>
    </row>
    <row r="668" spans="1:18" x14ac:dyDescent="0.25">
      <c r="A668" s="1" t="s">
        <v>1309</v>
      </c>
      <c r="B668" s="7">
        <f>2023-YEAR(A668)</f>
        <v>24</v>
      </c>
      <c r="C668" s="1" t="s">
        <v>12</v>
      </c>
      <c r="D668" s="1" t="s">
        <v>224</v>
      </c>
      <c r="E668" s="1" t="s">
        <v>81</v>
      </c>
      <c r="F668" s="1" t="s">
        <v>15</v>
      </c>
      <c r="G668" s="7" t="str">
        <f>CONCATENATE(E668,",",F668,",","BRASIL")</f>
        <v>LONDRINA,PR,BRASIL</v>
      </c>
      <c r="H668" s="1"/>
      <c r="I668" s="5" t="s">
        <v>66</v>
      </c>
      <c r="J668" s="1" t="s">
        <v>1310</v>
      </c>
      <c r="K668" s="1" t="s">
        <v>17</v>
      </c>
      <c r="L668" s="1" t="s">
        <v>68</v>
      </c>
      <c r="M668" s="1" t="s">
        <v>19</v>
      </c>
      <c r="N668" s="1" t="s">
        <v>32</v>
      </c>
      <c r="O668" s="1" t="s">
        <v>21</v>
      </c>
      <c r="P668" s="1" t="s">
        <v>356</v>
      </c>
      <c r="Q668" s="2" t="s">
        <v>1274</v>
      </c>
      <c r="R668" s="8">
        <f>IF(P668&gt;1,(Q668/P668)*100,0)</f>
        <v>58.4375</v>
      </c>
    </row>
    <row r="669" spans="1:18" x14ac:dyDescent="0.25">
      <c r="A669" s="1" t="s">
        <v>1311</v>
      </c>
      <c r="B669" s="7">
        <f>2023-YEAR(A669)</f>
        <v>51</v>
      </c>
      <c r="C669" s="1" t="s">
        <v>12</v>
      </c>
      <c r="D669" s="1" t="s">
        <v>25</v>
      </c>
      <c r="E669" s="1" t="s">
        <v>28</v>
      </c>
      <c r="F669" s="1" t="s">
        <v>15</v>
      </c>
      <c r="G669" s="7" t="str">
        <f>CONCATENATE(E669,",",F669,",","BRASIL")</f>
        <v>CURITIBA,PR,BRASIL</v>
      </c>
      <c r="H669" s="1"/>
      <c r="I669" s="5" t="s">
        <v>2161</v>
      </c>
      <c r="J669" s="1" t="s">
        <v>559</v>
      </c>
      <c r="K669" s="1" t="s">
        <v>30</v>
      </c>
      <c r="L669" s="1" t="s">
        <v>43</v>
      </c>
      <c r="M669" s="1" t="s">
        <v>19</v>
      </c>
      <c r="N669" s="1" t="s">
        <v>20</v>
      </c>
      <c r="O669" s="1" t="s">
        <v>33</v>
      </c>
      <c r="P669" s="1" t="s">
        <v>560</v>
      </c>
      <c r="Q669" s="2" t="s">
        <v>1312</v>
      </c>
      <c r="R669" s="8">
        <f>IF(P669&gt;1,(Q669/P669)*100,0)</f>
        <v>10.654205607476635</v>
      </c>
    </row>
    <row r="670" spans="1:18" x14ac:dyDescent="0.25">
      <c r="A670" s="1" t="s">
        <v>1313</v>
      </c>
      <c r="B670" s="7">
        <f>2023-YEAR(A670)</f>
        <v>31</v>
      </c>
      <c r="C670" s="1" t="s">
        <v>12</v>
      </c>
      <c r="D670" s="1" t="s">
        <v>13</v>
      </c>
      <c r="E670" s="1" t="s">
        <v>66</v>
      </c>
      <c r="F670" s="1" t="s">
        <v>15</v>
      </c>
      <c r="G670" s="7" t="str">
        <f>CONCATENATE(E670,",",F670,",","BRASIL")</f>
        <v>APUCARANA,PR,BRASIL</v>
      </c>
      <c r="H670" s="1"/>
      <c r="I670" s="5" t="s">
        <v>66</v>
      </c>
      <c r="J670" s="1" t="s">
        <v>67</v>
      </c>
      <c r="K670" s="1" t="s">
        <v>30</v>
      </c>
      <c r="L670" s="1" t="s">
        <v>43</v>
      </c>
      <c r="M670" s="1" t="s">
        <v>19</v>
      </c>
      <c r="N670" s="1" t="s">
        <v>20</v>
      </c>
      <c r="O670" s="1" t="s">
        <v>33</v>
      </c>
      <c r="P670" s="1" t="s">
        <v>69</v>
      </c>
      <c r="Q670" s="2" t="s">
        <v>75</v>
      </c>
      <c r="R670" s="8">
        <f>IF(P670&gt;1,(Q670/P670)*100,0)</f>
        <v>2.0408163265306123</v>
      </c>
    </row>
    <row r="671" spans="1:18" x14ac:dyDescent="0.25">
      <c r="A671" s="1" t="s">
        <v>1314</v>
      </c>
      <c r="B671" s="7">
        <f>2023-YEAR(A671)</f>
        <v>25</v>
      </c>
      <c r="C671" s="1" t="s">
        <v>12</v>
      </c>
      <c r="D671" s="1" t="s">
        <v>25</v>
      </c>
      <c r="E671" s="1" t="s">
        <v>47</v>
      </c>
      <c r="F671" s="1" t="s">
        <v>15</v>
      </c>
      <c r="G671" s="7" t="str">
        <f>CONCATENATE(E671,",",F671,",","BRASIL")</f>
        <v>PARANAGUÁ,PR,BRASIL</v>
      </c>
      <c r="H671" s="1"/>
      <c r="I671" s="5" t="s">
        <v>47</v>
      </c>
      <c r="J671" s="1" t="s">
        <v>290</v>
      </c>
      <c r="K671" s="1" t="s">
        <v>83</v>
      </c>
      <c r="L671" s="1" t="s">
        <v>68</v>
      </c>
      <c r="M671" s="1" t="s">
        <v>19</v>
      </c>
      <c r="N671" s="1" t="s">
        <v>32</v>
      </c>
      <c r="O671" s="1" t="s">
        <v>33</v>
      </c>
      <c r="P671" s="1" t="s">
        <v>480</v>
      </c>
      <c r="Q671" s="2" t="s">
        <v>96</v>
      </c>
      <c r="R671" s="8">
        <f>IF(P671&gt;1,(Q671/P671)*100,0)</f>
        <v>18</v>
      </c>
    </row>
    <row r="672" spans="1:18" x14ac:dyDescent="0.25">
      <c r="A672" s="1" t="s">
        <v>1315</v>
      </c>
      <c r="B672" s="7">
        <f>2023-YEAR(A672)</f>
        <v>23</v>
      </c>
      <c r="C672" s="1" t="s">
        <v>36</v>
      </c>
      <c r="D672" s="1" t="s">
        <v>25</v>
      </c>
      <c r="E672" s="1" t="s">
        <v>86</v>
      </c>
      <c r="F672" s="1" t="s">
        <v>15</v>
      </c>
      <c r="G672" s="7" t="str">
        <f>CONCATENATE(E672,",",F672,",","BRASIL")</f>
        <v>CAMPO MOURÃO,PR,BRASIL</v>
      </c>
      <c r="H672" s="1"/>
      <c r="I672" s="5" t="s">
        <v>86</v>
      </c>
      <c r="J672" s="1" t="s">
        <v>67</v>
      </c>
      <c r="K672" s="1" t="s">
        <v>83</v>
      </c>
      <c r="L672" s="1" t="s">
        <v>68</v>
      </c>
      <c r="M672" s="1" t="s">
        <v>19</v>
      </c>
      <c r="N672" s="1" t="s">
        <v>20</v>
      </c>
      <c r="O672" s="1" t="s">
        <v>33</v>
      </c>
      <c r="P672" s="1" t="s">
        <v>125</v>
      </c>
      <c r="Q672" s="2" t="s">
        <v>543</v>
      </c>
      <c r="R672" s="8">
        <f>IF(P672&gt;1,(Q672/P672)*100,0)</f>
        <v>29.166666666666668</v>
      </c>
    </row>
    <row r="673" spans="1:18" x14ac:dyDescent="0.25">
      <c r="A673" s="1" t="s">
        <v>1316</v>
      </c>
      <c r="B673" s="7">
        <f>2023-YEAR(A673)</f>
        <v>23</v>
      </c>
      <c r="C673" s="1" t="s">
        <v>36</v>
      </c>
      <c r="D673" s="1" t="s">
        <v>25</v>
      </c>
      <c r="E673" s="1" t="s">
        <v>28</v>
      </c>
      <c r="F673" s="1" t="s">
        <v>15</v>
      </c>
      <c r="G673" s="7" t="str">
        <f>CONCATENATE(E673,",",F673,",","BRASIL")</f>
        <v>CURITIBA,PR,BRASIL</v>
      </c>
      <c r="H673" s="1"/>
      <c r="I673" s="5" t="s">
        <v>2161</v>
      </c>
      <c r="J673" s="1" t="s">
        <v>164</v>
      </c>
      <c r="K673" s="1" t="s">
        <v>83</v>
      </c>
      <c r="L673" s="1" t="s">
        <v>68</v>
      </c>
      <c r="M673" s="1" t="s">
        <v>19</v>
      </c>
      <c r="N673" s="1" t="s">
        <v>32</v>
      </c>
      <c r="O673" s="1" t="s">
        <v>33</v>
      </c>
      <c r="P673" s="1" t="s">
        <v>165</v>
      </c>
      <c r="Q673" s="2" t="s">
        <v>1317</v>
      </c>
      <c r="R673" s="8">
        <f>IF(P673&gt;1,(Q673/P673)*100,0)</f>
        <v>25.920639451898374</v>
      </c>
    </row>
    <row r="674" spans="1:18" x14ac:dyDescent="0.25">
      <c r="A674" s="1" t="s">
        <v>1318</v>
      </c>
      <c r="B674" s="7">
        <f>2023-YEAR(A674)</f>
        <v>26</v>
      </c>
      <c r="C674" s="1" t="s">
        <v>12</v>
      </c>
      <c r="D674" s="1" t="s">
        <v>13</v>
      </c>
      <c r="E674" s="1" t="s">
        <v>66</v>
      </c>
      <c r="F674" s="1" t="s">
        <v>15</v>
      </c>
      <c r="G674" s="7" t="str">
        <f>CONCATENATE(E674,",",F674,",","BRASIL")</f>
        <v>APUCARANA,PR,BRASIL</v>
      </c>
      <c r="H674" s="1"/>
      <c r="I674" s="5" t="s">
        <v>66</v>
      </c>
      <c r="J674" s="1" t="s">
        <v>67</v>
      </c>
      <c r="K674" s="1" t="s">
        <v>30</v>
      </c>
      <c r="L674" s="1" t="s">
        <v>68</v>
      </c>
      <c r="M674" s="1" t="s">
        <v>19</v>
      </c>
      <c r="N674" s="1" t="s">
        <v>20</v>
      </c>
      <c r="O674" s="1" t="s">
        <v>33</v>
      </c>
      <c r="P674" s="1" t="s">
        <v>69</v>
      </c>
      <c r="Q674" s="2" t="s">
        <v>709</v>
      </c>
      <c r="R674" s="8">
        <f>IF(P674&gt;1,(Q674/P674)*100,0)</f>
        <v>10.204081632653061</v>
      </c>
    </row>
    <row r="675" spans="1:18" x14ac:dyDescent="0.25">
      <c r="A675" s="1" t="s">
        <v>1319</v>
      </c>
      <c r="B675" s="7">
        <f>2023-YEAR(A675)</f>
        <v>26</v>
      </c>
      <c r="C675" s="1" t="s">
        <v>36</v>
      </c>
      <c r="D675" s="1" t="s">
        <v>25</v>
      </c>
      <c r="E675" s="1" t="s">
        <v>574</v>
      </c>
      <c r="F675" s="1" t="s">
        <v>15</v>
      </c>
      <c r="G675" s="7" t="str">
        <f>CONCATENATE(E675,",",F675,",","BRASIL")</f>
        <v>TERRA BOA,PR,BRASIL</v>
      </c>
      <c r="H675" s="1"/>
      <c r="I675" s="5" t="s">
        <v>86</v>
      </c>
      <c r="J675" s="1" t="s">
        <v>258</v>
      </c>
      <c r="K675" s="1" t="s">
        <v>83</v>
      </c>
      <c r="L675" s="1" t="s">
        <v>68</v>
      </c>
      <c r="M675" s="1" t="s">
        <v>19</v>
      </c>
      <c r="N675" s="1" t="s">
        <v>20</v>
      </c>
      <c r="O675" s="1" t="s">
        <v>33</v>
      </c>
      <c r="P675" s="1" t="s">
        <v>423</v>
      </c>
      <c r="Q675" s="2" t="s">
        <v>162</v>
      </c>
      <c r="R675" s="8">
        <f>IF(P675&gt;1,(Q675/P675)*100,0)</f>
        <v>22.748815165876778</v>
      </c>
    </row>
    <row r="676" spans="1:18" x14ac:dyDescent="0.25">
      <c r="A676" s="1" t="s">
        <v>1002</v>
      </c>
      <c r="B676" s="7">
        <f>2023-YEAR(A676)</f>
        <v>21</v>
      </c>
      <c r="C676" s="1" t="s">
        <v>36</v>
      </c>
      <c r="D676" s="1" t="s">
        <v>13</v>
      </c>
      <c r="E676" s="1" t="s">
        <v>66</v>
      </c>
      <c r="F676" s="1" t="s">
        <v>15</v>
      </c>
      <c r="G676" s="7" t="str">
        <f>CONCATENATE(E676,",",F676,",","BRASIL")</f>
        <v>APUCARANA,PR,BRASIL</v>
      </c>
      <c r="H676" s="1"/>
      <c r="I676" s="5" t="s">
        <v>66</v>
      </c>
      <c r="J676" s="1" t="s">
        <v>82</v>
      </c>
      <c r="K676" s="1" t="s">
        <v>30</v>
      </c>
      <c r="L676" s="1" t="s">
        <v>43</v>
      </c>
      <c r="M676" s="1" t="s">
        <v>19</v>
      </c>
      <c r="N676" s="1" t="s">
        <v>20</v>
      </c>
      <c r="O676" s="1" t="s">
        <v>123</v>
      </c>
      <c r="P676" s="1" t="s">
        <v>27</v>
      </c>
      <c r="Q676" s="2" t="s">
        <v>45</v>
      </c>
      <c r="R676" s="8">
        <f>IF(P676&gt;1,(Q676/P676)*100,0)</f>
        <v>0</v>
      </c>
    </row>
    <row r="677" spans="1:18" x14ac:dyDescent="0.25">
      <c r="A677" s="1" t="s">
        <v>1320</v>
      </c>
      <c r="B677" s="7">
        <f>2023-YEAR(A677)</f>
        <v>34</v>
      </c>
      <c r="C677" s="1" t="s">
        <v>36</v>
      </c>
      <c r="D677" s="1" t="s">
        <v>25</v>
      </c>
      <c r="E677" s="1" t="s">
        <v>876</v>
      </c>
      <c r="F677" s="1" t="s">
        <v>15</v>
      </c>
      <c r="G677" s="7" t="str">
        <f>CONCATENATE(E677,",",F677,",","BRASIL")</f>
        <v>SAO PEDRO DO IVAI,PR,BRASIL</v>
      </c>
      <c r="H677" s="1"/>
      <c r="I677" s="5" t="s">
        <v>66</v>
      </c>
      <c r="J677" s="1" t="s">
        <v>630</v>
      </c>
      <c r="K677" s="1" t="s">
        <v>17</v>
      </c>
      <c r="L677" s="1" t="s">
        <v>68</v>
      </c>
      <c r="M677" s="1" t="s">
        <v>19</v>
      </c>
      <c r="N677" s="1" t="s">
        <v>20</v>
      </c>
      <c r="O677" s="1" t="s">
        <v>33</v>
      </c>
      <c r="P677" s="1" t="s">
        <v>27</v>
      </c>
      <c r="Q677" s="2" t="s">
        <v>242</v>
      </c>
      <c r="R677" s="8">
        <f>IF(P677&gt;1,(Q677/P677)*100,0)</f>
        <v>38</v>
      </c>
    </row>
    <row r="678" spans="1:18" x14ac:dyDescent="0.25">
      <c r="A678" s="1" t="s">
        <v>1321</v>
      </c>
      <c r="B678" s="7">
        <f>2023-YEAR(A678)</f>
        <v>28</v>
      </c>
      <c r="C678" s="1" t="s">
        <v>12</v>
      </c>
      <c r="D678" s="1" t="s">
        <v>25</v>
      </c>
      <c r="E678" s="1" t="s">
        <v>265</v>
      </c>
      <c r="F678" s="1" t="s">
        <v>15</v>
      </c>
      <c r="G678" s="7" t="str">
        <f>CONCATENATE(E678,",",F678,",","BRASIL")</f>
        <v>ALTO PARANA,PR,BRASIL</v>
      </c>
      <c r="H678" s="1"/>
      <c r="I678" s="5" t="s">
        <v>2163</v>
      </c>
      <c r="J678" s="1" t="s">
        <v>103</v>
      </c>
      <c r="K678" s="1" t="s">
        <v>83</v>
      </c>
      <c r="L678" s="1" t="s">
        <v>68</v>
      </c>
      <c r="M678" s="1" t="s">
        <v>19</v>
      </c>
      <c r="N678" s="1" t="s">
        <v>20</v>
      </c>
      <c r="O678" s="1" t="s">
        <v>33</v>
      </c>
      <c r="P678" s="1" t="s">
        <v>125</v>
      </c>
      <c r="Q678" s="2" t="s">
        <v>84</v>
      </c>
      <c r="R678" s="8">
        <f>IF(P678&gt;1,(Q678/P678)*100,0)</f>
        <v>20.833333333333336</v>
      </c>
    </row>
    <row r="679" spans="1:18" x14ac:dyDescent="0.25">
      <c r="A679" s="1" t="s">
        <v>1322</v>
      </c>
      <c r="B679" s="7">
        <f>2023-YEAR(A679)</f>
        <v>20</v>
      </c>
      <c r="C679" s="1" t="s">
        <v>36</v>
      </c>
      <c r="D679" s="1" t="s">
        <v>25</v>
      </c>
      <c r="E679" s="1" t="s">
        <v>883</v>
      </c>
      <c r="F679" s="1" t="s">
        <v>149</v>
      </c>
      <c r="G679" s="7" t="str">
        <f>CONCATENATE(E679,",",F679,",","BRASIL")</f>
        <v>MAFRA,SC,BRASIL</v>
      </c>
      <c r="H679" s="1"/>
      <c r="I679" s="5" t="s">
        <v>2162</v>
      </c>
      <c r="J679" s="1" t="s">
        <v>274</v>
      </c>
      <c r="K679" s="1" t="s">
        <v>30</v>
      </c>
      <c r="L679" s="1" t="s">
        <v>43</v>
      </c>
      <c r="M679" s="1" t="s">
        <v>19</v>
      </c>
      <c r="N679" s="1" t="s">
        <v>32</v>
      </c>
      <c r="O679" s="1" t="s">
        <v>33</v>
      </c>
      <c r="P679" s="1" t="s">
        <v>275</v>
      </c>
      <c r="Q679" s="2" t="s">
        <v>207</v>
      </c>
      <c r="R679" s="8">
        <f>IF(P679&gt;1,(Q679/P679)*100,0)</f>
        <v>5.8661145617667358</v>
      </c>
    </row>
    <row r="680" spans="1:18" x14ac:dyDescent="0.25">
      <c r="A680" s="1" t="s">
        <v>1323</v>
      </c>
      <c r="B680" s="7">
        <f>2023-YEAR(A680)</f>
        <v>26</v>
      </c>
      <c r="C680" s="1" t="s">
        <v>12</v>
      </c>
      <c r="D680" s="1" t="s">
        <v>25</v>
      </c>
      <c r="E680" s="1" t="s">
        <v>47</v>
      </c>
      <c r="F680" s="1" t="s">
        <v>15</v>
      </c>
      <c r="G680" s="7" t="str">
        <f>CONCATENATE(E680,",",F680,",","BRASIL")</f>
        <v>PARANAGUÁ,PR,BRASIL</v>
      </c>
      <c r="H680" s="1"/>
      <c r="I680" s="5" t="s">
        <v>47</v>
      </c>
      <c r="J680" s="1" t="s">
        <v>113</v>
      </c>
      <c r="K680" s="1" t="s">
        <v>30</v>
      </c>
      <c r="L680" s="1" t="s">
        <v>68</v>
      </c>
      <c r="M680" s="1" t="s">
        <v>19</v>
      </c>
      <c r="N680" s="1" t="s">
        <v>20</v>
      </c>
      <c r="O680" s="1" t="s">
        <v>33</v>
      </c>
      <c r="P680" s="1" t="s">
        <v>114</v>
      </c>
      <c r="Q680" s="2" t="s">
        <v>45</v>
      </c>
      <c r="R680" s="8">
        <f>IF(P680&gt;1,(Q680/P680)*100,0)</f>
        <v>0</v>
      </c>
    </row>
    <row r="681" spans="1:18" x14ac:dyDescent="0.25">
      <c r="A681" s="1" t="s">
        <v>1324</v>
      </c>
      <c r="B681" s="7">
        <f>2023-YEAR(A681)</f>
        <v>23</v>
      </c>
      <c r="C681" s="1" t="s">
        <v>36</v>
      </c>
      <c r="D681" s="1" t="s">
        <v>13</v>
      </c>
      <c r="E681" s="1" t="s">
        <v>14</v>
      </c>
      <c r="F681" s="1" t="s">
        <v>15</v>
      </c>
      <c r="G681" s="7" t="str">
        <f>CONCATENATE(E681,",",F681,",","BRASIL")</f>
        <v>TERRA RICA,PR,BRASIL</v>
      </c>
      <c r="H681" s="1"/>
      <c r="I681" s="5" t="s">
        <v>2163</v>
      </c>
      <c r="J681" s="1" t="s">
        <v>103</v>
      </c>
      <c r="K681" s="1" t="s">
        <v>38</v>
      </c>
      <c r="L681" s="1" t="s">
        <v>68</v>
      </c>
      <c r="M681" s="1" t="s">
        <v>19</v>
      </c>
      <c r="N681" s="1" t="s">
        <v>20</v>
      </c>
      <c r="O681" s="1" t="s">
        <v>21</v>
      </c>
      <c r="P681" s="1" t="s">
        <v>161</v>
      </c>
      <c r="Q681" s="2" t="s">
        <v>45</v>
      </c>
      <c r="R681" s="8">
        <f>IF(P681&gt;1,(Q681/P681)*100,0)</f>
        <v>0</v>
      </c>
    </row>
    <row r="682" spans="1:18" x14ac:dyDescent="0.25">
      <c r="A682" s="1" t="s">
        <v>1325</v>
      </c>
      <c r="B682" s="7">
        <f>2023-YEAR(A682)</f>
        <v>36</v>
      </c>
      <c r="C682" s="1" t="s">
        <v>12</v>
      </c>
      <c r="D682" s="1" t="s">
        <v>13</v>
      </c>
      <c r="E682" s="1" t="s">
        <v>66</v>
      </c>
      <c r="F682" s="1" t="s">
        <v>15</v>
      </c>
      <c r="G682" s="7" t="str">
        <f>CONCATENATE(E682,",",F682,",","BRASIL")</f>
        <v>APUCARANA,PR,BRASIL</v>
      </c>
      <c r="H682" s="1"/>
      <c r="I682" s="5" t="s">
        <v>66</v>
      </c>
      <c r="J682" s="1" t="s">
        <v>541</v>
      </c>
      <c r="K682" s="1" t="s">
        <v>38</v>
      </c>
      <c r="L682" s="1" t="s">
        <v>68</v>
      </c>
      <c r="M682" s="1" t="s">
        <v>19</v>
      </c>
      <c r="N682" s="1" t="s">
        <v>20</v>
      </c>
      <c r="O682" s="1" t="s">
        <v>33</v>
      </c>
      <c r="P682" s="1" t="s">
        <v>27</v>
      </c>
      <c r="Q682" s="2" t="s">
        <v>195</v>
      </c>
      <c r="R682" s="8">
        <f>IF(P682&gt;1,(Q682/P682)*100,0)</f>
        <v>94</v>
      </c>
    </row>
    <row r="683" spans="1:18" x14ac:dyDescent="0.25">
      <c r="A683" s="1" t="s">
        <v>1327</v>
      </c>
      <c r="B683" s="7">
        <f>2023-YEAR(A683)</f>
        <v>19</v>
      </c>
      <c r="C683" s="1" t="s">
        <v>12</v>
      </c>
      <c r="D683" s="1" t="s">
        <v>13</v>
      </c>
      <c r="E683" s="1" t="s">
        <v>47</v>
      </c>
      <c r="F683" s="1" t="s">
        <v>15</v>
      </c>
      <c r="G683" s="7" t="str">
        <f>CONCATENATE(E683,",",F683,",","BRASIL")</f>
        <v>PARANAGUÁ,PR,BRASIL</v>
      </c>
      <c r="H683" s="1"/>
      <c r="I683" s="5" t="s">
        <v>47</v>
      </c>
      <c r="J683" s="1" t="s">
        <v>113</v>
      </c>
      <c r="K683" s="1" t="s">
        <v>30</v>
      </c>
      <c r="L683" s="1" t="s">
        <v>43</v>
      </c>
      <c r="M683" s="1" t="s">
        <v>19</v>
      </c>
      <c r="N683" s="1" t="s">
        <v>20</v>
      </c>
      <c r="O683" s="1" t="s">
        <v>21</v>
      </c>
      <c r="P683" s="1" t="s">
        <v>114</v>
      </c>
      <c r="Q683" s="2" t="s">
        <v>45</v>
      </c>
      <c r="R683" s="8">
        <f>IF(P683&gt;1,(Q683/P683)*100,0)</f>
        <v>0</v>
      </c>
    </row>
    <row r="684" spans="1:18" x14ac:dyDescent="0.25">
      <c r="A684" s="1" t="s">
        <v>1328</v>
      </c>
      <c r="B684" s="7">
        <f>2023-YEAR(A684)</f>
        <v>20</v>
      </c>
      <c r="C684" s="1" t="s">
        <v>36</v>
      </c>
      <c r="D684" s="1" t="s">
        <v>25</v>
      </c>
      <c r="E684" s="1" t="s">
        <v>909</v>
      </c>
      <c r="F684" s="1" t="s">
        <v>130</v>
      </c>
      <c r="G684" s="7" t="str">
        <f>CONCATENATE(E684,",",F684,",","BRASIL")</f>
        <v>ROSANA,SP,BRASIL</v>
      </c>
      <c r="H684" s="1"/>
      <c r="I684" s="5" t="s">
        <v>2163</v>
      </c>
      <c r="J684" s="1" t="s">
        <v>250</v>
      </c>
      <c r="K684" s="1" t="s">
        <v>30</v>
      </c>
      <c r="L684" s="1" t="s">
        <v>43</v>
      </c>
      <c r="M684" s="1" t="s">
        <v>19</v>
      </c>
      <c r="N684" s="1" t="s">
        <v>20</v>
      </c>
      <c r="O684" s="1" t="s">
        <v>21</v>
      </c>
      <c r="P684" s="1" t="s">
        <v>251</v>
      </c>
      <c r="Q684" s="2" t="s">
        <v>45</v>
      </c>
      <c r="R684" s="8">
        <f>IF(P684&gt;1,(Q684/P684)*100,0)</f>
        <v>0</v>
      </c>
    </row>
    <row r="685" spans="1:18" x14ac:dyDescent="0.25">
      <c r="A685" s="1" t="s">
        <v>1329</v>
      </c>
      <c r="B685" s="7">
        <f>2023-YEAR(A685)</f>
        <v>26</v>
      </c>
      <c r="C685" s="1" t="s">
        <v>36</v>
      </c>
      <c r="D685" s="1" t="s">
        <v>65</v>
      </c>
      <c r="E685" s="1" t="s">
        <v>1331</v>
      </c>
      <c r="F685" s="1" t="s">
        <v>15</v>
      </c>
      <c r="G685" s="7" t="str">
        <f>CONCATENATE(E685,",",F685,",","BRASIL")</f>
        <v>INDIANOPOLIS,PR,BRASIL</v>
      </c>
      <c r="H685" s="1"/>
      <c r="I685" s="5" t="s">
        <v>2163</v>
      </c>
      <c r="J685" s="1" t="s">
        <v>103</v>
      </c>
      <c r="K685" s="1" t="s">
        <v>30</v>
      </c>
      <c r="L685" s="1" t="s">
        <v>68</v>
      </c>
      <c r="M685" s="1" t="s">
        <v>19</v>
      </c>
      <c r="N685" s="1" t="s">
        <v>20</v>
      </c>
      <c r="O685" s="1" t="s">
        <v>21</v>
      </c>
      <c r="P685" s="1" t="s">
        <v>161</v>
      </c>
      <c r="Q685" s="2" t="s">
        <v>45</v>
      </c>
      <c r="R685" s="8">
        <f>IF(P685&gt;1,(Q685/P685)*100,0)</f>
        <v>0</v>
      </c>
    </row>
    <row r="686" spans="1:18" x14ac:dyDescent="0.25">
      <c r="A686" s="1" t="s">
        <v>1332</v>
      </c>
      <c r="B686" s="7">
        <f>2023-YEAR(A686)</f>
        <v>28</v>
      </c>
      <c r="C686" s="1" t="s">
        <v>12</v>
      </c>
      <c r="D686" s="1" t="s">
        <v>25</v>
      </c>
      <c r="E686" s="1" t="s">
        <v>28</v>
      </c>
      <c r="F686" s="1" t="s">
        <v>15</v>
      </c>
      <c r="G686" s="7" t="str">
        <f>CONCATENATE(E686,",",F686,",","BRASIL")</f>
        <v>CURITIBA,PR,BRASIL</v>
      </c>
      <c r="H686" s="1"/>
      <c r="I686" s="5" t="s">
        <v>2161</v>
      </c>
      <c r="J686" s="1" t="s">
        <v>1272</v>
      </c>
      <c r="K686" s="1" t="s">
        <v>83</v>
      </c>
      <c r="L686" s="1" t="s">
        <v>31</v>
      </c>
      <c r="M686" s="1" t="s">
        <v>19</v>
      </c>
      <c r="N686" s="1" t="s">
        <v>32</v>
      </c>
      <c r="O686" s="1" t="s">
        <v>33</v>
      </c>
      <c r="P686" s="1" t="s">
        <v>1273</v>
      </c>
      <c r="Q686" s="2" t="s">
        <v>509</v>
      </c>
      <c r="R686" s="8">
        <f>IF(P686&gt;1,(Q686/P686)*100,0)</f>
        <v>32.120363890832749</v>
      </c>
    </row>
    <row r="687" spans="1:18" x14ac:dyDescent="0.25">
      <c r="A687" s="1" t="s">
        <v>1333</v>
      </c>
      <c r="B687" s="7">
        <f>2023-YEAR(A687)</f>
        <v>25</v>
      </c>
      <c r="C687" s="1" t="s">
        <v>36</v>
      </c>
      <c r="D687" s="1" t="s">
        <v>13</v>
      </c>
      <c r="E687" s="1" t="s">
        <v>51</v>
      </c>
      <c r="F687" s="1" t="s">
        <v>15</v>
      </c>
      <c r="G687" s="7" t="str">
        <f>CONCATENATE(E687,",",F687,",","BRASIL")</f>
        <v>PARANAVAÍ,PR,BRASIL</v>
      </c>
      <c r="H687" s="1"/>
      <c r="I687" s="5" t="s">
        <v>2163</v>
      </c>
      <c r="J687" s="1" t="s">
        <v>94</v>
      </c>
      <c r="K687" s="1" t="s">
        <v>30</v>
      </c>
      <c r="L687" s="1" t="s">
        <v>68</v>
      </c>
      <c r="M687" s="1" t="s">
        <v>19</v>
      </c>
      <c r="N687" s="1" t="s">
        <v>20</v>
      </c>
      <c r="O687" s="1" t="s">
        <v>123</v>
      </c>
      <c r="P687" s="1" t="s">
        <v>95</v>
      </c>
      <c r="Q687" s="2" t="s">
        <v>227</v>
      </c>
      <c r="R687" s="8">
        <f>IF(P687&gt;1,(Q687/P687)*100,0)</f>
        <v>7.7922077922077921</v>
      </c>
    </row>
    <row r="688" spans="1:18" x14ac:dyDescent="0.25">
      <c r="A688" s="1" t="s">
        <v>1334</v>
      </c>
      <c r="B688" s="7">
        <f>2023-YEAR(A688)</f>
        <v>20</v>
      </c>
      <c r="C688" s="1" t="s">
        <v>36</v>
      </c>
      <c r="D688" s="1" t="s">
        <v>25</v>
      </c>
      <c r="E688" s="1" t="s">
        <v>47</v>
      </c>
      <c r="F688" s="1" t="s">
        <v>15</v>
      </c>
      <c r="G688" s="7" t="str">
        <f>CONCATENATE(E688,",",F688,",","BRASIL")</f>
        <v>PARANAGUÁ,PR,BRASIL</v>
      </c>
      <c r="H688" s="1"/>
      <c r="I688" s="5" t="s">
        <v>47</v>
      </c>
      <c r="J688" s="1" t="s">
        <v>232</v>
      </c>
      <c r="K688" s="1" t="s">
        <v>30</v>
      </c>
      <c r="L688" s="1" t="s">
        <v>68</v>
      </c>
      <c r="M688" s="1" t="s">
        <v>19</v>
      </c>
      <c r="N688" s="1" t="s">
        <v>20</v>
      </c>
      <c r="O688" s="1" t="s">
        <v>33</v>
      </c>
      <c r="P688" s="1" t="s">
        <v>233</v>
      </c>
      <c r="Q688" s="2" t="s">
        <v>45</v>
      </c>
      <c r="R688" s="8">
        <f>IF(P688&gt;1,(Q688/P688)*100,0)</f>
        <v>0</v>
      </c>
    </row>
    <row r="689" spans="1:18" x14ac:dyDescent="0.25">
      <c r="A689" s="1" t="s">
        <v>1335</v>
      </c>
      <c r="B689" s="7">
        <f>2023-YEAR(A689)</f>
        <v>53</v>
      </c>
      <c r="C689" s="1" t="s">
        <v>36</v>
      </c>
      <c r="D689" s="1" t="s">
        <v>25</v>
      </c>
      <c r="E689" s="1" t="s">
        <v>47</v>
      </c>
      <c r="F689" s="1" t="s">
        <v>15</v>
      </c>
      <c r="G689" s="7" t="str">
        <f>CONCATENATE(E689,",",F689,",","BRASIL")</f>
        <v>PARANAGUÁ,PR,BRASIL</v>
      </c>
      <c r="H689" s="1"/>
      <c r="I689" s="5" t="s">
        <v>47</v>
      </c>
      <c r="J689" s="1" t="s">
        <v>225</v>
      </c>
      <c r="K689" s="1" t="s">
        <v>83</v>
      </c>
      <c r="L689" s="1" t="s">
        <v>18</v>
      </c>
      <c r="M689" s="1" t="s">
        <v>19</v>
      </c>
      <c r="N689" s="1" t="s">
        <v>32</v>
      </c>
      <c r="O689" s="1" t="s">
        <v>33</v>
      </c>
      <c r="P689" s="1" t="s">
        <v>886</v>
      </c>
      <c r="Q689" s="2" t="s">
        <v>633</v>
      </c>
      <c r="R689" s="8">
        <f>IF(P689&gt;1,(Q689/P689)*100,0)</f>
        <v>23.214285714285715</v>
      </c>
    </row>
    <row r="690" spans="1:18" x14ac:dyDescent="0.25">
      <c r="A690" s="1" t="s">
        <v>1336</v>
      </c>
      <c r="B690" s="7">
        <f>2023-YEAR(A690)</f>
        <v>21</v>
      </c>
      <c r="C690" s="1" t="s">
        <v>36</v>
      </c>
      <c r="D690" s="1" t="s">
        <v>13</v>
      </c>
      <c r="E690" s="1" t="s">
        <v>47</v>
      </c>
      <c r="F690" s="1" t="s">
        <v>15</v>
      </c>
      <c r="G690" s="7" t="str">
        <f>CONCATENATE(E690,",",F690,",","BRASIL")</f>
        <v>PARANAGUÁ,PR,BRASIL</v>
      </c>
      <c r="H690" s="1"/>
      <c r="I690" s="5" t="s">
        <v>47</v>
      </c>
      <c r="J690" s="1" t="s">
        <v>170</v>
      </c>
      <c r="K690" s="1" t="s">
        <v>30</v>
      </c>
      <c r="L690" s="1" t="s">
        <v>18</v>
      </c>
      <c r="M690" s="1" t="s">
        <v>19</v>
      </c>
      <c r="N690" s="1" t="s">
        <v>32</v>
      </c>
      <c r="O690" s="1" t="s">
        <v>33</v>
      </c>
      <c r="P690" s="1" t="s">
        <v>277</v>
      </c>
      <c r="Q690" s="2" t="s">
        <v>45</v>
      </c>
      <c r="R690" s="8">
        <f>IF(P690&gt;1,(Q690/P690)*100,0)</f>
        <v>0</v>
      </c>
    </row>
    <row r="691" spans="1:18" x14ac:dyDescent="0.25">
      <c r="A691" s="1" t="s">
        <v>201</v>
      </c>
      <c r="B691" s="7">
        <f>2023-YEAR(A691)</f>
        <v>22</v>
      </c>
      <c r="C691" s="1" t="s">
        <v>36</v>
      </c>
      <c r="D691" s="1" t="s">
        <v>65</v>
      </c>
      <c r="E691" s="1" t="s">
        <v>465</v>
      </c>
      <c r="F691" s="1" t="s">
        <v>15</v>
      </c>
      <c r="G691" s="7" t="str">
        <f>CONCATENATE(E691,",",F691,",","BRASIL")</f>
        <v>SAO CARLOS DO IVAI,PR,BRASIL</v>
      </c>
      <c r="H691" s="1"/>
      <c r="I691" s="5" t="s">
        <v>2163</v>
      </c>
      <c r="J691" s="1" t="s">
        <v>250</v>
      </c>
      <c r="K691" s="1" t="s">
        <v>30</v>
      </c>
      <c r="L691" s="1" t="s">
        <v>43</v>
      </c>
      <c r="M691" s="1" t="s">
        <v>19</v>
      </c>
      <c r="N691" s="1" t="s">
        <v>20</v>
      </c>
      <c r="O691" s="1" t="s">
        <v>33</v>
      </c>
      <c r="P691" s="1" t="s">
        <v>251</v>
      </c>
      <c r="Q691" s="2" t="s">
        <v>45</v>
      </c>
      <c r="R691" s="8">
        <f>IF(P691&gt;1,(Q691/P691)*100,0)</f>
        <v>0</v>
      </c>
    </row>
    <row r="692" spans="1:18" x14ac:dyDescent="0.25">
      <c r="A692" s="1" t="s">
        <v>1339</v>
      </c>
      <c r="B692" s="7">
        <f>2023-YEAR(A692)</f>
        <v>43</v>
      </c>
      <c r="C692" s="1" t="s">
        <v>36</v>
      </c>
      <c r="D692" s="1" t="s">
        <v>25</v>
      </c>
      <c r="E692" s="1" t="s">
        <v>28</v>
      </c>
      <c r="F692" s="1" t="s">
        <v>15</v>
      </c>
      <c r="G692" s="7" t="str">
        <f>CONCATENATE(E692,",",F692,",","BRASIL")</f>
        <v>CURITIBA,PR,BRASIL</v>
      </c>
      <c r="H692" s="1"/>
      <c r="I692" s="5" t="s">
        <v>2161</v>
      </c>
      <c r="J692" s="1" t="s">
        <v>559</v>
      </c>
      <c r="K692" s="1" t="s">
        <v>30</v>
      </c>
      <c r="L692" s="1" t="s">
        <v>43</v>
      </c>
      <c r="M692" s="1" t="s">
        <v>19</v>
      </c>
      <c r="N692" s="1" t="s">
        <v>20</v>
      </c>
      <c r="O692" s="1" t="s">
        <v>21</v>
      </c>
      <c r="P692" s="1" t="s">
        <v>560</v>
      </c>
      <c r="Q692" s="2" t="s">
        <v>338</v>
      </c>
      <c r="R692" s="8">
        <f>IF(P692&gt;1,(Q692/P692)*100,0)</f>
        <v>1.1214953271028036</v>
      </c>
    </row>
    <row r="693" spans="1:18" x14ac:dyDescent="0.25">
      <c r="A693" s="1" t="s">
        <v>1340</v>
      </c>
      <c r="B693" s="7">
        <f>2023-YEAR(A693)</f>
        <v>23</v>
      </c>
      <c r="C693" s="1" t="s">
        <v>36</v>
      </c>
      <c r="D693" s="1" t="s">
        <v>25</v>
      </c>
      <c r="E693" s="1" t="s">
        <v>1341</v>
      </c>
      <c r="F693" s="1" t="s">
        <v>15</v>
      </c>
      <c r="G693" s="7" t="str">
        <f>CONCATENATE(E693,",",F693,",","BRASIL")</f>
        <v>ALTAMIRA DO PARANA,PR,BRASIL</v>
      </c>
      <c r="H693" s="1"/>
      <c r="I693" s="5" t="s">
        <v>86</v>
      </c>
      <c r="J693" s="1" t="s">
        <v>215</v>
      </c>
      <c r="K693" s="1" t="s">
        <v>30</v>
      </c>
      <c r="L693" s="1" t="s">
        <v>68</v>
      </c>
      <c r="M693" s="1" t="s">
        <v>19</v>
      </c>
      <c r="N693" s="1" t="s">
        <v>20</v>
      </c>
      <c r="O693" s="1" t="s">
        <v>33</v>
      </c>
      <c r="P693" s="1" t="s">
        <v>216</v>
      </c>
      <c r="Q693" s="2" t="s">
        <v>45</v>
      </c>
      <c r="R693" s="8">
        <f>IF(P693&gt;1,(Q693/P693)*100,0)</f>
        <v>0</v>
      </c>
    </row>
    <row r="694" spans="1:18" x14ac:dyDescent="0.25">
      <c r="A694" s="1" t="s">
        <v>1342</v>
      </c>
      <c r="B694" s="7">
        <f>2023-YEAR(A694)</f>
        <v>34</v>
      </c>
      <c r="C694" s="1" t="s">
        <v>36</v>
      </c>
      <c r="D694" s="1" t="s">
        <v>25</v>
      </c>
      <c r="E694" s="1" t="s">
        <v>60</v>
      </c>
      <c r="F694" s="1" t="s">
        <v>15</v>
      </c>
      <c r="G694" s="7" t="str">
        <f>CONCATENATE(E694,",",F694,",","BRASIL")</f>
        <v>SAO JOSE DOS PINHAIS,PR,BRASIL</v>
      </c>
      <c r="H694" s="1"/>
      <c r="I694" s="5" t="s">
        <v>2164</v>
      </c>
      <c r="J694" s="1" t="s">
        <v>61</v>
      </c>
      <c r="K694" s="1" t="s">
        <v>30</v>
      </c>
      <c r="L694" s="1" t="s">
        <v>18</v>
      </c>
      <c r="M694" s="1" t="s">
        <v>19</v>
      </c>
      <c r="N694" s="1" t="s">
        <v>20</v>
      </c>
      <c r="O694" s="1" t="s">
        <v>33</v>
      </c>
      <c r="P694" s="1" t="s">
        <v>63</v>
      </c>
      <c r="Q694" s="2" t="s">
        <v>45</v>
      </c>
      <c r="R694" s="8">
        <f>IF(P694&gt;1,(Q694/P694)*100,0)</f>
        <v>0</v>
      </c>
    </row>
    <row r="695" spans="1:18" x14ac:dyDescent="0.25">
      <c r="A695" s="1" t="s">
        <v>1343</v>
      </c>
      <c r="B695" s="7">
        <f>2023-YEAR(A695)</f>
        <v>24</v>
      </c>
      <c r="C695" s="1" t="s">
        <v>36</v>
      </c>
      <c r="D695" s="1" t="s">
        <v>25</v>
      </c>
      <c r="E695" s="1" t="s">
        <v>448</v>
      </c>
      <c r="F695" s="1" t="s">
        <v>149</v>
      </c>
      <c r="G695" s="7" t="str">
        <f>CONCATENATE(E695,",",F695,",","BRASIL")</f>
        <v>CANOINHAS,SC,BRASIL</v>
      </c>
      <c r="H695" s="1"/>
      <c r="I695" s="5" t="s">
        <v>54</v>
      </c>
      <c r="J695" s="1" t="s">
        <v>132</v>
      </c>
      <c r="K695" s="1" t="s">
        <v>17</v>
      </c>
      <c r="L695" s="1" t="s">
        <v>68</v>
      </c>
      <c r="M695" s="1" t="s">
        <v>19</v>
      </c>
      <c r="N695" s="1" t="s">
        <v>20</v>
      </c>
      <c r="O695" s="1" t="s">
        <v>33</v>
      </c>
      <c r="P695" s="1" t="s">
        <v>133</v>
      </c>
      <c r="Q695" s="2" t="s">
        <v>978</v>
      </c>
      <c r="R695" s="8">
        <f>IF(P695&gt;1,(Q695/P695)*100,0)</f>
        <v>37.229437229437231</v>
      </c>
    </row>
    <row r="696" spans="1:18" x14ac:dyDescent="0.25">
      <c r="A696" s="1" t="s">
        <v>1344</v>
      </c>
      <c r="B696" s="7">
        <f>2023-YEAR(A696)</f>
        <v>22</v>
      </c>
      <c r="C696" s="1" t="s">
        <v>12</v>
      </c>
      <c r="D696" s="1" t="s">
        <v>25</v>
      </c>
      <c r="E696" s="1" t="s">
        <v>60</v>
      </c>
      <c r="F696" s="1" t="s">
        <v>15</v>
      </c>
      <c r="G696" s="7" t="str">
        <f>CONCATENATE(E696,",",F696,",","BRASIL")</f>
        <v>SAO JOSE DOS PINHAIS,PR,BRASIL</v>
      </c>
      <c r="H696" s="1"/>
      <c r="I696" s="5" t="s">
        <v>2164</v>
      </c>
      <c r="J696" s="1" t="s">
        <v>61</v>
      </c>
      <c r="K696" s="1" t="s">
        <v>30</v>
      </c>
      <c r="L696" s="1" t="s">
        <v>18</v>
      </c>
      <c r="M696" s="1" t="s">
        <v>19</v>
      </c>
      <c r="N696" s="1" t="s">
        <v>62</v>
      </c>
      <c r="O696" s="1" t="s">
        <v>33</v>
      </c>
      <c r="P696" s="1" t="s">
        <v>63</v>
      </c>
      <c r="Q696" s="2" t="s">
        <v>45</v>
      </c>
      <c r="R696" s="8">
        <f>IF(P696&gt;1,(Q696/P696)*100,0)</f>
        <v>0</v>
      </c>
    </row>
    <row r="697" spans="1:18" x14ac:dyDescent="0.25">
      <c r="A697" s="1" t="s">
        <v>1345</v>
      </c>
      <c r="B697" s="7">
        <f>2023-YEAR(A697)</f>
        <v>23</v>
      </c>
      <c r="C697" s="1" t="s">
        <v>12</v>
      </c>
      <c r="D697" s="1" t="s">
        <v>25</v>
      </c>
      <c r="E697" s="1" t="s">
        <v>60</v>
      </c>
      <c r="F697" s="1" t="s">
        <v>15</v>
      </c>
      <c r="G697" s="7" t="str">
        <f>CONCATENATE(E697,",",F697,",","BRASIL")</f>
        <v>SAO JOSE DOS PINHAIS,PR,BRASIL</v>
      </c>
      <c r="H697" s="1"/>
      <c r="I697" s="5" t="s">
        <v>2164</v>
      </c>
      <c r="J697" s="1" t="s">
        <v>61</v>
      </c>
      <c r="K697" s="1" t="s">
        <v>30</v>
      </c>
      <c r="L697" s="1" t="s">
        <v>18</v>
      </c>
      <c r="M697" s="1" t="s">
        <v>19</v>
      </c>
      <c r="N697" s="1" t="s">
        <v>20</v>
      </c>
      <c r="O697" s="1" t="s">
        <v>33</v>
      </c>
      <c r="P697" s="1" t="s">
        <v>63</v>
      </c>
      <c r="Q697" s="2" t="s">
        <v>45</v>
      </c>
      <c r="R697" s="8">
        <f>IF(P697&gt;1,(Q697/P697)*100,0)</f>
        <v>0</v>
      </c>
    </row>
    <row r="698" spans="1:18" x14ac:dyDescent="0.25">
      <c r="A698" s="1" t="s">
        <v>1346</v>
      </c>
      <c r="B698" s="7">
        <f>2023-YEAR(A698)</f>
        <v>28</v>
      </c>
      <c r="C698" s="1" t="s">
        <v>36</v>
      </c>
      <c r="D698" s="1" t="s">
        <v>65</v>
      </c>
      <c r="E698" s="1" t="s">
        <v>47</v>
      </c>
      <c r="F698" s="1" t="s">
        <v>15</v>
      </c>
      <c r="G698" s="7" t="str">
        <f>CONCATENATE(E698,",",F698,",","BRASIL")</f>
        <v>PARANAGUÁ,PR,BRASIL</v>
      </c>
      <c r="H698" s="1"/>
      <c r="I698" s="5" t="s">
        <v>47</v>
      </c>
      <c r="J698" s="1" t="s">
        <v>122</v>
      </c>
      <c r="K698" s="1" t="s">
        <v>30</v>
      </c>
      <c r="L698" s="1" t="s">
        <v>68</v>
      </c>
      <c r="M698" s="1" t="s">
        <v>19</v>
      </c>
      <c r="N698" s="1" t="s">
        <v>20</v>
      </c>
      <c r="O698" s="1" t="s">
        <v>123</v>
      </c>
      <c r="P698" s="1" t="s">
        <v>420</v>
      </c>
      <c r="Q698" s="2" t="s">
        <v>45</v>
      </c>
      <c r="R698" s="8">
        <f>IF(P698&gt;1,(Q698/P698)*100,0)</f>
        <v>0</v>
      </c>
    </row>
    <row r="699" spans="1:18" x14ac:dyDescent="0.25">
      <c r="A699" s="1" t="s">
        <v>1347</v>
      </c>
      <c r="B699" s="7">
        <f>2023-YEAR(A699)</f>
        <v>22</v>
      </c>
      <c r="C699" s="1" t="s">
        <v>36</v>
      </c>
      <c r="D699" s="1" t="s">
        <v>25</v>
      </c>
      <c r="E699" s="1" t="s">
        <v>47</v>
      </c>
      <c r="F699" s="1" t="s">
        <v>15</v>
      </c>
      <c r="G699" s="7" t="str">
        <f>CONCATENATE(E699,",",F699,",","BRASIL")</f>
        <v>PARANAGUÁ,PR,BRASIL</v>
      </c>
      <c r="H699" s="1"/>
      <c r="I699" s="5" t="s">
        <v>47</v>
      </c>
      <c r="J699" s="1" t="s">
        <v>290</v>
      </c>
      <c r="K699" s="1" t="s">
        <v>30</v>
      </c>
      <c r="L699" s="1" t="s">
        <v>68</v>
      </c>
      <c r="M699" s="1" t="s">
        <v>19</v>
      </c>
      <c r="N699" s="1" t="s">
        <v>20</v>
      </c>
      <c r="O699" s="1" t="s">
        <v>33</v>
      </c>
      <c r="P699" s="1" t="s">
        <v>27</v>
      </c>
      <c r="Q699" s="2" t="s">
        <v>218</v>
      </c>
      <c r="R699" s="8">
        <f>IF(P699&gt;1,(Q699/P699)*100,0)</f>
        <v>4</v>
      </c>
    </row>
    <row r="700" spans="1:18" x14ac:dyDescent="0.25">
      <c r="A700" s="1" t="s">
        <v>1348</v>
      </c>
      <c r="B700" s="7">
        <f>2023-YEAR(A700)</f>
        <v>29</v>
      </c>
      <c r="C700" s="1" t="s">
        <v>36</v>
      </c>
      <c r="D700" s="1" t="s">
        <v>13</v>
      </c>
      <c r="E700" s="1" t="s">
        <v>51</v>
      </c>
      <c r="F700" s="1" t="s">
        <v>15</v>
      </c>
      <c r="G700" s="7" t="str">
        <f>CONCATENATE(E700,",",F700,",","BRASIL")</f>
        <v>PARANAVAÍ,PR,BRASIL</v>
      </c>
      <c r="H700" s="1"/>
      <c r="I700" s="5" t="s">
        <v>2163</v>
      </c>
      <c r="J700" s="1" t="s">
        <v>258</v>
      </c>
      <c r="K700" s="1" t="s">
        <v>83</v>
      </c>
      <c r="L700" s="1" t="s">
        <v>68</v>
      </c>
      <c r="M700" s="1" t="s">
        <v>19</v>
      </c>
      <c r="N700" s="1" t="s">
        <v>20</v>
      </c>
      <c r="O700" s="1" t="s">
        <v>33</v>
      </c>
      <c r="P700" s="1" t="s">
        <v>259</v>
      </c>
      <c r="Q700" s="2" t="s">
        <v>1349</v>
      </c>
      <c r="R700" s="8">
        <f>IF(P700&gt;1,(Q700/P700)*100,0)</f>
        <v>45.57823129251701</v>
      </c>
    </row>
    <row r="701" spans="1:18" x14ac:dyDescent="0.25">
      <c r="A701" s="1" t="s">
        <v>1350</v>
      </c>
      <c r="B701" s="7">
        <f>2023-YEAR(A701)</f>
        <v>29</v>
      </c>
      <c r="C701" s="1" t="s">
        <v>36</v>
      </c>
      <c r="D701" s="1" t="s">
        <v>224</v>
      </c>
      <c r="E701" s="1" t="s">
        <v>477</v>
      </c>
      <c r="F701" s="1" t="s">
        <v>15</v>
      </c>
      <c r="G701" s="7" t="str">
        <f>CONCATENATE(E701,",",F701,",","BRASIL")</f>
        <v>PORTO VITORIA,PR,BRASIL</v>
      </c>
      <c r="H701" s="1"/>
      <c r="I701" s="5" t="s">
        <v>54</v>
      </c>
      <c r="J701" s="1" t="s">
        <v>261</v>
      </c>
      <c r="K701" s="1" t="s">
        <v>30</v>
      </c>
      <c r="L701" s="1" t="s">
        <v>68</v>
      </c>
      <c r="M701" s="1" t="s">
        <v>19</v>
      </c>
      <c r="N701" s="1" t="s">
        <v>20</v>
      </c>
      <c r="O701" s="1" t="s">
        <v>33</v>
      </c>
      <c r="P701" s="1" t="s">
        <v>267</v>
      </c>
      <c r="Q701" s="2" t="s">
        <v>436</v>
      </c>
      <c r="R701" s="8">
        <f>IF(P701&gt;1,(Q701/P701)*100,0)</f>
        <v>1.8867924528301887</v>
      </c>
    </row>
    <row r="702" spans="1:18" x14ac:dyDescent="0.25">
      <c r="A702" s="1" t="s">
        <v>1351</v>
      </c>
      <c r="B702" s="7">
        <f>2023-YEAR(A702)</f>
        <v>23</v>
      </c>
      <c r="C702" s="1" t="s">
        <v>36</v>
      </c>
      <c r="D702" s="1" t="s">
        <v>25</v>
      </c>
      <c r="E702" s="1" t="s">
        <v>66</v>
      </c>
      <c r="F702" s="1" t="s">
        <v>15</v>
      </c>
      <c r="G702" s="7" t="str">
        <f>CONCATENATE(E702,",",F702,",","BRASIL")</f>
        <v>APUCARANA,PR,BRASIL</v>
      </c>
      <c r="H702" s="1"/>
      <c r="I702" s="5" t="s">
        <v>66</v>
      </c>
      <c r="J702" s="1" t="s">
        <v>82</v>
      </c>
      <c r="K702" s="1" t="s">
        <v>30</v>
      </c>
      <c r="L702" s="1" t="s">
        <v>43</v>
      </c>
      <c r="M702" s="1" t="s">
        <v>19</v>
      </c>
      <c r="N702" s="1" t="s">
        <v>20</v>
      </c>
      <c r="O702" s="1" t="s">
        <v>21</v>
      </c>
      <c r="P702" s="1" t="s">
        <v>27</v>
      </c>
      <c r="Q702" s="2" t="s">
        <v>45</v>
      </c>
      <c r="R702" s="8">
        <f>IF(P702&gt;1,(Q702/P702)*100,0)</f>
        <v>0</v>
      </c>
    </row>
    <row r="703" spans="1:18" x14ac:dyDescent="0.25">
      <c r="A703" s="1" t="s">
        <v>1352</v>
      </c>
      <c r="B703" s="7">
        <f>2023-YEAR(A703)</f>
        <v>30</v>
      </c>
      <c r="C703" s="1" t="s">
        <v>12</v>
      </c>
      <c r="D703" s="1" t="s">
        <v>25</v>
      </c>
      <c r="E703" s="1" t="s">
        <v>47</v>
      </c>
      <c r="F703" s="1" t="s">
        <v>15</v>
      </c>
      <c r="G703" s="7" t="str">
        <f>CONCATENATE(E703,",",F703,",","BRASIL")</f>
        <v>PARANAGUÁ,PR,BRASIL</v>
      </c>
      <c r="H703" s="1"/>
      <c r="I703" s="5" t="s">
        <v>47</v>
      </c>
      <c r="J703" s="1" t="s">
        <v>963</v>
      </c>
      <c r="K703" s="1" t="s">
        <v>38</v>
      </c>
      <c r="L703" s="1" t="s">
        <v>68</v>
      </c>
      <c r="M703" s="1" t="s">
        <v>19</v>
      </c>
      <c r="N703" s="1" t="s">
        <v>20</v>
      </c>
      <c r="O703" s="1" t="s">
        <v>33</v>
      </c>
      <c r="P703" s="1" t="s">
        <v>964</v>
      </c>
      <c r="Q703" s="2" t="s">
        <v>45</v>
      </c>
      <c r="R703" s="8">
        <f>IF(P703&gt;1,(Q703/P703)*100,0)</f>
        <v>0</v>
      </c>
    </row>
    <row r="704" spans="1:18" x14ac:dyDescent="0.25">
      <c r="A704" s="1" t="s">
        <v>1353</v>
      </c>
      <c r="B704" s="7">
        <f>2023-YEAR(A704)</f>
        <v>25</v>
      </c>
      <c r="C704" s="1" t="s">
        <v>36</v>
      </c>
      <c r="D704" s="1" t="s">
        <v>13</v>
      </c>
      <c r="E704" s="1" t="s">
        <v>47</v>
      </c>
      <c r="F704" s="1" t="s">
        <v>15</v>
      </c>
      <c r="G704" s="7" t="str">
        <f>CONCATENATE(E704,",",F704,",","BRASIL")</f>
        <v>PARANAGUÁ,PR,BRASIL</v>
      </c>
      <c r="H704" s="1"/>
      <c r="I704" s="5" t="s">
        <v>47</v>
      </c>
      <c r="J704" s="1" t="s">
        <v>157</v>
      </c>
      <c r="K704" s="1" t="s">
        <v>30</v>
      </c>
      <c r="L704" s="1" t="s">
        <v>68</v>
      </c>
      <c r="M704" s="1" t="s">
        <v>19</v>
      </c>
      <c r="N704" s="1" t="s">
        <v>20</v>
      </c>
      <c r="O704" s="1" t="s">
        <v>33</v>
      </c>
      <c r="P704" s="1" t="s">
        <v>158</v>
      </c>
      <c r="Q704" s="2" t="s">
        <v>45</v>
      </c>
      <c r="R704" s="8">
        <f>IF(P704&gt;1,(Q704/P704)*100,0)</f>
        <v>0</v>
      </c>
    </row>
    <row r="705" spans="1:18" x14ac:dyDescent="0.25">
      <c r="A705" s="1" t="s">
        <v>1354</v>
      </c>
      <c r="B705" s="7">
        <f>2023-YEAR(A705)</f>
        <v>27</v>
      </c>
      <c r="C705" s="1" t="s">
        <v>12</v>
      </c>
      <c r="D705" s="1" t="s">
        <v>25</v>
      </c>
      <c r="E705" s="1" t="s">
        <v>60</v>
      </c>
      <c r="F705" s="1" t="s">
        <v>15</v>
      </c>
      <c r="G705" s="7" t="str">
        <f>CONCATENATE(E705,",",F705,",","BRASIL")</f>
        <v>SAO JOSE DOS PINHAIS,PR,BRASIL</v>
      </c>
      <c r="H705" s="1"/>
      <c r="I705" s="5" t="s">
        <v>2164</v>
      </c>
      <c r="J705" s="1" t="s">
        <v>455</v>
      </c>
      <c r="K705" s="1" t="s">
        <v>30</v>
      </c>
      <c r="L705" s="1" t="s">
        <v>18</v>
      </c>
      <c r="M705" s="1" t="s">
        <v>19</v>
      </c>
      <c r="N705" s="1" t="s">
        <v>20</v>
      </c>
      <c r="O705" s="1" t="s">
        <v>33</v>
      </c>
      <c r="P705" s="1" t="s">
        <v>456</v>
      </c>
      <c r="Q705" s="2" t="s">
        <v>45</v>
      </c>
      <c r="R705" s="8">
        <f>IF(P705&gt;1,(Q705/P705)*100,0)</f>
        <v>0</v>
      </c>
    </row>
    <row r="706" spans="1:18" x14ac:dyDescent="0.25">
      <c r="A706" s="1" t="s">
        <v>1355</v>
      </c>
      <c r="B706" s="7">
        <f>2023-YEAR(A706)</f>
        <v>39</v>
      </c>
      <c r="C706" s="1" t="s">
        <v>36</v>
      </c>
      <c r="D706" s="1" t="s">
        <v>25</v>
      </c>
      <c r="E706" s="1" t="s">
        <v>54</v>
      </c>
      <c r="F706" s="1" t="s">
        <v>15</v>
      </c>
      <c r="G706" s="7" t="str">
        <f>CONCATENATE(E706,",",F706,",","BRASIL")</f>
        <v>UNIÃO DA VITÓRIA,PR,BRASIL</v>
      </c>
      <c r="H706" s="1"/>
      <c r="I706" s="5" t="s">
        <v>54</v>
      </c>
      <c r="J706" s="1" t="s">
        <v>1356</v>
      </c>
      <c r="K706" s="1" t="s">
        <v>38</v>
      </c>
      <c r="L706" s="1" t="s">
        <v>31</v>
      </c>
      <c r="M706" s="1" t="s">
        <v>19</v>
      </c>
      <c r="N706" s="1" t="s">
        <v>20</v>
      </c>
      <c r="O706" s="1" t="s">
        <v>33</v>
      </c>
      <c r="P706" s="1" t="s">
        <v>374</v>
      </c>
      <c r="Q706" s="2" t="s">
        <v>712</v>
      </c>
      <c r="R706" s="8">
        <f>IF(P706&gt;1,(Q706/P706)*100,0)</f>
        <v>91.707317073170742</v>
      </c>
    </row>
    <row r="707" spans="1:18" x14ac:dyDescent="0.25">
      <c r="A707" s="1" t="s">
        <v>1357</v>
      </c>
      <c r="B707" s="7">
        <f>2023-YEAR(A707)</f>
        <v>30</v>
      </c>
      <c r="C707" s="1" t="s">
        <v>12</v>
      </c>
      <c r="D707" s="1" t="s">
        <v>25</v>
      </c>
      <c r="E707" s="1" t="s">
        <v>60</v>
      </c>
      <c r="F707" s="1" t="s">
        <v>15</v>
      </c>
      <c r="G707" s="7" t="str">
        <f>CONCATENATE(E707,",",F707,",","BRASIL")</f>
        <v>SAO JOSE DOS PINHAIS,PR,BRASIL</v>
      </c>
      <c r="H707" s="1"/>
      <c r="I707" s="5" t="s">
        <v>2164</v>
      </c>
      <c r="J707" s="1" t="s">
        <v>61</v>
      </c>
      <c r="K707" s="1" t="s">
        <v>30</v>
      </c>
      <c r="L707" s="1" t="s">
        <v>18</v>
      </c>
      <c r="M707" s="1" t="s">
        <v>19</v>
      </c>
      <c r="N707" s="1" t="s">
        <v>20</v>
      </c>
      <c r="O707" s="1" t="s">
        <v>33</v>
      </c>
      <c r="P707" s="1" t="s">
        <v>63</v>
      </c>
      <c r="Q707" s="2" t="s">
        <v>45</v>
      </c>
      <c r="R707" s="8">
        <f>IF(P707&gt;1,(Q707/P707)*100,0)</f>
        <v>0</v>
      </c>
    </row>
    <row r="708" spans="1:18" x14ac:dyDescent="0.25">
      <c r="A708" s="1" t="s">
        <v>1358</v>
      </c>
      <c r="B708" s="7">
        <f>2023-YEAR(A708)</f>
        <v>34</v>
      </c>
      <c r="C708" s="1" t="s">
        <v>12</v>
      </c>
      <c r="D708" s="1" t="s">
        <v>13</v>
      </c>
      <c r="E708" s="1" t="s">
        <v>28</v>
      </c>
      <c r="F708" s="1" t="s">
        <v>15</v>
      </c>
      <c r="G708" s="7" t="str">
        <f>CONCATENATE(E708,",",F708,",","BRASIL")</f>
        <v>CURITIBA,PR,BRASIL</v>
      </c>
      <c r="H708" s="1"/>
      <c r="I708" s="5" t="s">
        <v>2162</v>
      </c>
      <c r="J708" s="1" t="s">
        <v>173</v>
      </c>
      <c r="K708" s="1" t="s">
        <v>30</v>
      </c>
      <c r="L708" s="1" t="s">
        <v>31</v>
      </c>
      <c r="M708" s="1" t="s">
        <v>19</v>
      </c>
      <c r="N708" s="1" t="s">
        <v>32</v>
      </c>
      <c r="O708" s="1" t="s">
        <v>33</v>
      </c>
      <c r="P708" s="1" t="s">
        <v>1056</v>
      </c>
      <c r="Q708" s="2" t="s">
        <v>1044</v>
      </c>
      <c r="R708" s="8">
        <f>IF(P708&gt;1,(Q708/P708)*100,0)</f>
        <v>48.831385642737892</v>
      </c>
    </row>
    <row r="709" spans="1:18" x14ac:dyDescent="0.25">
      <c r="A709" s="1" t="s">
        <v>1359</v>
      </c>
      <c r="B709" s="7">
        <f>2023-YEAR(A709)</f>
        <v>31</v>
      </c>
      <c r="C709" s="1" t="s">
        <v>12</v>
      </c>
      <c r="D709" s="1" t="s">
        <v>25</v>
      </c>
      <c r="E709" s="1" t="s">
        <v>86</v>
      </c>
      <c r="F709" s="1" t="s">
        <v>15</v>
      </c>
      <c r="G709" s="7" t="str">
        <f>CONCATENATE(E709,",",F709,",","BRASIL")</f>
        <v>CAMPO MOURÃO,PR,BRASIL</v>
      </c>
      <c r="H709" s="1"/>
      <c r="I709" s="5" t="s">
        <v>86</v>
      </c>
      <c r="J709" s="1" t="s">
        <v>621</v>
      </c>
      <c r="K709" s="1" t="s">
        <v>17</v>
      </c>
      <c r="L709" s="1" t="s">
        <v>68</v>
      </c>
      <c r="M709" s="1" t="s">
        <v>19</v>
      </c>
      <c r="N709" s="1" t="s">
        <v>20</v>
      </c>
      <c r="O709" s="1" t="s">
        <v>33</v>
      </c>
      <c r="P709" s="1" t="s">
        <v>1360</v>
      </c>
      <c r="Q709" s="2" t="s">
        <v>270</v>
      </c>
      <c r="R709" s="8">
        <f>IF(P709&gt;1,(Q709/P709)*100,0)</f>
        <v>61.589403973509938</v>
      </c>
    </row>
    <row r="710" spans="1:18" x14ac:dyDescent="0.25">
      <c r="A710" s="1" t="s">
        <v>1361</v>
      </c>
      <c r="B710" s="7">
        <f>2023-YEAR(A710)</f>
        <v>21</v>
      </c>
      <c r="C710" s="1" t="s">
        <v>36</v>
      </c>
      <c r="D710" s="1" t="s">
        <v>25</v>
      </c>
      <c r="E710" s="1" t="s">
        <v>66</v>
      </c>
      <c r="F710" s="1" t="s">
        <v>15</v>
      </c>
      <c r="G710" s="7" t="str">
        <f>CONCATENATE(E710,",",F710,",","BRASIL")</f>
        <v>APUCARANA,PR,BRASIL</v>
      </c>
      <c r="H710" s="1"/>
      <c r="I710" s="5" t="s">
        <v>66</v>
      </c>
      <c r="J710" s="1" t="s">
        <v>117</v>
      </c>
      <c r="K710" s="1" t="s">
        <v>30</v>
      </c>
      <c r="L710" s="1" t="s">
        <v>68</v>
      </c>
      <c r="M710" s="1" t="s">
        <v>19</v>
      </c>
      <c r="N710" s="1" t="s">
        <v>20</v>
      </c>
      <c r="O710" s="1" t="s">
        <v>21</v>
      </c>
      <c r="P710" s="1" t="s">
        <v>118</v>
      </c>
      <c r="Q710" s="2" t="s">
        <v>1225</v>
      </c>
      <c r="R710" s="8">
        <f>IF(P710&gt;1,(Q710/P710)*100,0)</f>
        <v>23.381294964028775</v>
      </c>
    </row>
    <row r="711" spans="1:18" x14ac:dyDescent="0.25">
      <c r="A711" s="1" t="s">
        <v>1362</v>
      </c>
      <c r="B711" s="7">
        <f>2023-YEAR(A711)</f>
        <v>19</v>
      </c>
      <c r="C711" s="1" t="s">
        <v>36</v>
      </c>
      <c r="D711" s="1" t="s">
        <v>13</v>
      </c>
      <c r="E711" s="1" t="s">
        <v>577</v>
      </c>
      <c r="F711" s="1" t="s">
        <v>15</v>
      </c>
      <c r="G711" s="7" t="str">
        <f>CONCATENATE(E711,",",F711,",","BRASIL")</f>
        <v>BORRAZOPOLIS,PR,BRASIL</v>
      </c>
      <c r="H711" s="1"/>
      <c r="I711" s="5" t="s">
        <v>66</v>
      </c>
      <c r="J711" s="1" t="s">
        <v>373</v>
      </c>
      <c r="K711" s="1" t="s">
        <v>30</v>
      </c>
      <c r="L711" s="1" t="s">
        <v>68</v>
      </c>
      <c r="M711" s="1" t="s">
        <v>19</v>
      </c>
      <c r="N711" s="1" t="s">
        <v>20</v>
      </c>
      <c r="O711" s="1" t="s">
        <v>21</v>
      </c>
      <c r="P711" s="1" t="s">
        <v>374</v>
      </c>
      <c r="Q711" s="2" t="s">
        <v>45</v>
      </c>
      <c r="R711" s="8">
        <f>IF(P711&gt;1,(Q711/P711)*100,0)</f>
        <v>0</v>
      </c>
    </row>
    <row r="712" spans="1:18" x14ac:dyDescent="0.25">
      <c r="A712" s="1" t="s">
        <v>1363</v>
      </c>
      <c r="B712" s="7">
        <f>2023-YEAR(A712)</f>
        <v>20</v>
      </c>
      <c r="C712" s="1" t="s">
        <v>12</v>
      </c>
      <c r="D712" s="1" t="s">
        <v>25</v>
      </c>
      <c r="E712" s="1" t="s">
        <v>28</v>
      </c>
      <c r="F712" s="1" t="s">
        <v>15</v>
      </c>
      <c r="G712" s="7" t="str">
        <f>CONCATENATE(E712,",",F712,",","BRASIL")</f>
        <v>CURITIBA,PR,BRASIL</v>
      </c>
      <c r="H712" s="1"/>
      <c r="I712" s="5" t="s">
        <v>2162</v>
      </c>
      <c r="J712" s="1" t="s">
        <v>29</v>
      </c>
      <c r="K712" s="1" t="s">
        <v>30</v>
      </c>
      <c r="L712" s="1" t="s">
        <v>31</v>
      </c>
      <c r="M712" s="1" t="s">
        <v>19</v>
      </c>
      <c r="N712" s="1" t="s">
        <v>32</v>
      </c>
      <c r="O712" s="1" t="s">
        <v>33</v>
      </c>
      <c r="P712" s="1" t="s">
        <v>34</v>
      </c>
      <c r="Q712" s="2" t="s">
        <v>35</v>
      </c>
      <c r="R712" s="8">
        <f>IF(P712&gt;1,(Q712/P712)*100,0)</f>
        <v>1.3333333333333335</v>
      </c>
    </row>
    <row r="713" spans="1:18" x14ac:dyDescent="0.25">
      <c r="A713" s="1" t="s">
        <v>1221</v>
      </c>
      <c r="B713" s="7">
        <f>2023-YEAR(A713)</f>
        <v>21</v>
      </c>
      <c r="C713" s="1" t="s">
        <v>36</v>
      </c>
      <c r="D713" s="1" t="s">
        <v>13</v>
      </c>
      <c r="E713" s="1" t="s">
        <v>51</v>
      </c>
      <c r="F713" s="1" t="s">
        <v>15</v>
      </c>
      <c r="G713" s="7" t="str">
        <f>CONCATENATE(E713,",",F713,",","BRASIL")</f>
        <v>PARANAVAÍ,PR,BRASIL</v>
      </c>
      <c r="H713" s="1"/>
      <c r="I713" s="5" t="s">
        <v>2163</v>
      </c>
      <c r="J713" s="1" t="s">
        <v>254</v>
      </c>
      <c r="K713" s="1" t="s">
        <v>30</v>
      </c>
      <c r="L713" s="1" t="s">
        <v>68</v>
      </c>
      <c r="M713" s="1" t="s">
        <v>19</v>
      </c>
      <c r="N713" s="1" t="s">
        <v>20</v>
      </c>
      <c r="O713" s="1" t="s">
        <v>33</v>
      </c>
      <c r="P713" s="1" t="s">
        <v>105</v>
      </c>
      <c r="Q713" s="2" t="s">
        <v>120</v>
      </c>
      <c r="R713" s="8">
        <f>IF(P713&gt;1,(Q713/P713)*100,0)</f>
        <v>4.2105263157894735</v>
      </c>
    </row>
    <row r="714" spans="1:18" x14ac:dyDescent="0.25">
      <c r="A714" s="1" t="s">
        <v>1364</v>
      </c>
      <c r="B714" s="7">
        <f>2023-YEAR(A714)</f>
        <v>36</v>
      </c>
      <c r="C714" s="1" t="s">
        <v>36</v>
      </c>
      <c r="D714" s="1" t="s">
        <v>25</v>
      </c>
      <c r="E714" s="1" t="s">
        <v>54</v>
      </c>
      <c r="F714" s="1" t="s">
        <v>15</v>
      </c>
      <c r="G714" s="7" t="str">
        <f>CONCATENATE(E714,",",F714,",","BRASIL")</f>
        <v>UNIÃO DA VITÓRIA,PR,BRASIL</v>
      </c>
      <c r="H714" s="1"/>
      <c r="I714" s="5" t="s">
        <v>54</v>
      </c>
      <c r="J714" s="1" t="s">
        <v>55</v>
      </c>
      <c r="K714" s="1" t="s">
        <v>17</v>
      </c>
      <c r="L714" s="1" t="s">
        <v>31</v>
      </c>
      <c r="M714" s="1" t="s">
        <v>19</v>
      </c>
      <c r="N714" s="1" t="s">
        <v>20</v>
      </c>
      <c r="O714" s="1" t="s">
        <v>33</v>
      </c>
      <c r="P714" s="1" t="s">
        <v>849</v>
      </c>
      <c r="Q714" s="2" t="s">
        <v>1139</v>
      </c>
      <c r="R714" s="8">
        <f>IF(P714&gt;1,(Q714/P714)*100,0)</f>
        <v>41.741741741741741</v>
      </c>
    </row>
    <row r="715" spans="1:18" x14ac:dyDescent="0.25">
      <c r="A715" s="1" t="s">
        <v>1365</v>
      </c>
      <c r="B715" s="7">
        <f>2023-YEAR(A715)</f>
        <v>31</v>
      </c>
      <c r="C715" s="1" t="s">
        <v>36</v>
      </c>
      <c r="D715" s="1" t="s">
        <v>13</v>
      </c>
      <c r="E715" s="1" t="s">
        <v>47</v>
      </c>
      <c r="F715" s="1" t="s">
        <v>15</v>
      </c>
      <c r="G715" s="7" t="str">
        <f>CONCATENATE(E715,",",F715,",","BRASIL")</f>
        <v>PARANAGUÁ,PR,BRASIL</v>
      </c>
      <c r="H715" s="1"/>
      <c r="I715" s="5" t="s">
        <v>47</v>
      </c>
      <c r="J715" s="1" t="s">
        <v>77</v>
      </c>
      <c r="K715" s="1" t="s">
        <v>83</v>
      </c>
      <c r="L715" s="1" t="s">
        <v>68</v>
      </c>
      <c r="M715" s="1" t="s">
        <v>19</v>
      </c>
      <c r="N715" s="1" t="s">
        <v>20</v>
      </c>
      <c r="O715" s="1" t="s">
        <v>33</v>
      </c>
      <c r="P715" s="1" t="s">
        <v>100</v>
      </c>
      <c r="Q715" s="2" t="s">
        <v>50</v>
      </c>
      <c r="R715" s="8">
        <f>IF(P715&gt;1,(Q715/P715)*100,0)</f>
        <v>19.128586609989373</v>
      </c>
    </row>
    <row r="716" spans="1:18" x14ac:dyDescent="0.25">
      <c r="A716" s="1" t="s">
        <v>1366</v>
      </c>
      <c r="B716" s="7">
        <f>2023-YEAR(A716)</f>
        <v>23</v>
      </c>
      <c r="C716" s="1" t="s">
        <v>36</v>
      </c>
      <c r="D716" s="1" t="s">
        <v>25</v>
      </c>
      <c r="E716" s="1" t="s">
        <v>66</v>
      </c>
      <c r="F716" s="1" t="s">
        <v>15</v>
      </c>
      <c r="G716" s="7" t="str">
        <f>CONCATENATE(E716,",",F716,",","BRASIL")</f>
        <v>APUCARANA,PR,BRASIL</v>
      </c>
      <c r="H716" s="1"/>
      <c r="I716" s="5" t="s">
        <v>66</v>
      </c>
      <c r="J716" s="1" t="s">
        <v>155</v>
      </c>
      <c r="K716" s="1" t="s">
        <v>30</v>
      </c>
      <c r="L716" s="1" t="s">
        <v>68</v>
      </c>
      <c r="M716" s="1" t="s">
        <v>19</v>
      </c>
      <c r="N716" s="1" t="s">
        <v>20</v>
      </c>
      <c r="O716" s="1" t="s">
        <v>21</v>
      </c>
      <c r="P716" s="1" t="s">
        <v>27</v>
      </c>
      <c r="Q716" s="2" t="s">
        <v>45</v>
      </c>
      <c r="R716" s="8">
        <f>IF(P716&gt;1,(Q716/P716)*100,0)</f>
        <v>0</v>
      </c>
    </row>
    <row r="717" spans="1:18" x14ac:dyDescent="0.25">
      <c r="A717" s="1" t="s">
        <v>1367</v>
      </c>
      <c r="B717" s="7">
        <f>2023-YEAR(A717)</f>
        <v>19</v>
      </c>
      <c r="C717" s="1" t="s">
        <v>36</v>
      </c>
      <c r="D717" s="1" t="s">
        <v>13</v>
      </c>
      <c r="E717" s="1" t="s">
        <v>86</v>
      </c>
      <c r="F717" s="1" t="s">
        <v>15</v>
      </c>
      <c r="G717" s="7" t="str">
        <f>CONCATENATE(E717,",",F717,",","BRASIL")</f>
        <v>CAMPO MOURÃO,PR,BRASIL</v>
      </c>
      <c r="H717" s="1"/>
      <c r="I717" s="5" t="s">
        <v>86</v>
      </c>
      <c r="J717" s="1" t="s">
        <v>67</v>
      </c>
      <c r="K717" s="1" t="s">
        <v>30</v>
      </c>
      <c r="L717" s="1" t="s">
        <v>68</v>
      </c>
      <c r="M717" s="1" t="s">
        <v>19</v>
      </c>
      <c r="N717" s="1" t="s">
        <v>20</v>
      </c>
      <c r="O717" s="1" t="s">
        <v>21</v>
      </c>
      <c r="P717" s="1" t="s">
        <v>125</v>
      </c>
      <c r="Q717" s="2" t="s">
        <v>482</v>
      </c>
      <c r="R717" s="8">
        <f>IF(P717&gt;1,(Q717/P717)*100,0)</f>
        <v>8.3333333333333321</v>
      </c>
    </row>
    <row r="718" spans="1:18" x14ac:dyDescent="0.25">
      <c r="A718" s="1" t="s">
        <v>1368</v>
      </c>
      <c r="B718" s="7">
        <f>2023-YEAR(A718)</f>
        <v>21</v>
      </c>
      <c r="C718" s="1" t="s">
        <v>36</v>
      </c>
      <c r="D718" s="1" t="s">
        <v>25</v>
      </c>
      <c r="E718" s="1" t="s">
        <v>139</v>
      </c>
      <c r="F718" s="1" t="s">
        <v>15</v>
      </c>
      <c r="G718" s="7" t="str">
        <f>CONCATENATE(E718,",",F718,",","BRASIL")</f>
        <v>SAO JOAO DO CAIUA,PR,BRASIL</v>
      </c>
      <c r="H718" s="1"/>
      <c r="I718" s="5" t="s">
        <v>2163</v>
      </c>
      <c r="J718" s="1" t="s">
        <v>250</v>
      </c>
      <c r="K718" s="1" t="s">
        <v>30</v>
      </c>
      <c r="L718" s="1" t="s">
        <v>68</v>
      </c>
      <c r="M718" s="1" t="s">
        <v>19</v>
      </c>
      <c r="N718" s="1" t="s">
        <v>20</v>
      </c>
      <c r="O718" s="1" t="s">
        <v>33</v>
      </c>
      <c r="P718" s="1" t="s">
        <v>251</v>
      </c>
      <c r="Q718" s="2" t="s">
        <v>45</v>
      </c>
      <c r="R718" s="8">
        <f>IF(P718&gt;1,(Q718/P718)*100,0)</f>
        <v>0</v>
      </c>
    </row>
    <row r="719" spans="1:18" x14ac:dyDescent="0.25">
      <c r="A719" s="1" t="s">
        <v>1369</v>
      </c>
      <c r="B719" s="7">
        <f>2023-YEAR(A719)</f>
        <v>43</v>
      </c>
      <c r="C719" s="1" t="s">
        <v>12</v>
      </c>
      <c r="D719" s="1" t="s">
        <v>25</v>
      </c>
      <c r="E719" s="1" t="s">
        <v>47</v>
      </c>
      <c r="F719" s="1" t="s">
        <v>15</v>
      </c>
      <c r="G719" s="7" t="str">
        <f>CONCATENATE(E719,",",F719,",","BRASIL")</f>
        <v>PARANAGUÁ,PR,BRASIL</v>
      </c>
      <c r="H719" s="1"/>
      <c r="I719" s="5" t="s">
        <v>47</v>
      </c>
      <c r="J719" s="1" t="s">
        <v>331</v>
      </c>
      <c r="K719" s="1" t="s">
        <v>83</v>
      </c>
      <c r="L719" s="1" t="s">
        <v>18</v>
      </c>
      <c r="M719" s="1" t="s">
        <v>19</v>
      </c>
      <c r="N719" s="1" t="s">
        <v>20</v>
      </c>
      <c r="O719" s="1" t="s">
        <v>33</v>
      </c>
      <c r="P719" s="1" t="s">
        <v>1370</v>
      </c>
      <c r="Q719" s="2" t="s">
        <v>1371</v>
      </c>
      <c r="R719" s="8">
        <f>IF(P719&gt;1,(Q719/P719)*100,0)</f>
        <v>31.753554502369667</v>
      </c>
    </row>
    <row r="720" spans="1:18" x14ac:dyDescent="0.25">
      <c r="A720" s="1" t="s">
        <v>1344</v>
      </c>
      <c r="B720" s="7">
        <f>2023-YEAR(A720)</f>
        <v>22</v>
      </c>
      <c r="C720" s="1" t="s">
        <v>12</v>
      </c>
      <c r="D720" s="1" t="s">
        <v>25</v>
      </c>
      <c r="E720" s="1" t="s">
        <v>1372</v>
      </c>
      <c r="F720" s="1" t="s">
        <v>41</v>
      </c>
      <c r="G720" s="7" t="str">
        <f>CONCATENATE(E720,",",F720,",","BRASIL")</f>
        <v>NITEROI,RJ,BRASIL</v>
      </c>
      <c r="H720" s="1"/>
      <c r="I720" s="5" t="s">
        <v>2162</v>
      </c>
      <c r="J720" s="1" t="s">
        <v>108</v>
      </c>
      <c r="K720" s="1" t="s">
        <v>109</v>
      </c>
      <c r="L720" s="1" t="s">
        <v>43</v>
      </c>
      <c r="M720" s="1" t="s">
        <v>19</v>
      </c>
      <c r="N720" s="1" t="s">
        <v>32</v>
      </c>
      <c r="O720" s="1" t="s">
        <v>21</v>
      </c>
      <c r="P720" s="1" t="s">
        <v>110</v>
      </c>
      <c r="Q720" s="2" t="s">
        <v>675</v>
      </c>
      <c r="R720" s="8">
        <f>IF(P720&gt;1,(Q720/P720)*100,0)</f>
        <v>45.588235294117645</v>
      </c>
    </row>
    <row r="721" spans="1:18" x14ac:dyDescent="0.25">
      <c r="A721" s="1" t="s">
        <v>1373</v>
      </c>
      <c r="B721" s="7">
        <f>2023-YEAR(A721)</f>
        <v>24</v>
      </c>
      <c r="C721" s="1" t="s">
        <v>36</v>
      </c>
      <c r="D721" s="1" t="s">
        <v>25</v>
      </c>
      <c r="E721" s="1" t="s">
        <v>60</v>
      </c>
      <c r="F721" s="1" t="s">
        <v>15</v>
      </c>
      <c r="G721" s="7" t="str">
        <f>CONCATENATE(E721,",",F721,",","BRASIL")</f>
        <v>SAO JOSE DOS PINHAIS,PR,BRASIL</v>
      </c>
      <c r="H721" s="1"/>
      <c r="I721" s="5" t="s">
        <v>2164</v>
      </c>
      <c r="J721" s="1" t="s">
        <v>455</v>
      </c>
      <c r="K721" s="1" t="s">
        <v>30</v>
      </c>
      <c r="L721" s="1" t="s">
        <v>18</v>
      </c>
      <c r="M721" s="1" t="s">
        <v>19</v>
      </c>
      <c r="N721" s="1" t="s">
        <v>62</v>
      </c>
      <c r="O721" s="1" t="s">
        <v>33</v>
      </c>
      <c r="P721" s="1" t="s">
        <v>456</v>
      </c>
      <c r="Q721" s="2" t="s">
        <v>45</v>
      </c>
      <c r="R721" s="8">
        <f>IF(P721&gt;1,(Q721/P721)*100,0)</f>
        <v>0</v>
      </c>
    </row>
    <row r="722" spans="1:18" x14ac:dyDescent="0.25">
      <c r="A722" s="1" t="s">
        <v>1374</v>
      </c>
      <c r="B722" s="7">
        <f>2023-YEAR(A722)</f>
        <v>32</v>
      </c>
      <c r="C722" s="1" t="s">
        <v>36</v>
      </c>
      <c r="D722" s="1" t="s">
        <v>13</v>
      </c>
      <c r="E722" s="1" t="s">
        <v>28</v>
      </c>
      <c r="F722" s="1" t="s">
        <v>15</v>
      </c>
      <c r="G722" s="7" t="str">
        <f>CONCATENATE(E722,",",F722,",","BRASIL")</f>
        <v>CURITIBA,PR,BRASIL</v>
      </c>
      <c r="H722" s="1"/>
      <c r="I722" s="5" t="s">
        <v>2162</v>
      </c>
      <c r="J722" s="1" t="s">
        <v>246</v>
      </c>
      <c r="K722" s="1" t="s">
        <v>30</v>
      </c>
      <c r="L722" s="1" t="s">
        <v>43</v>
      </c>
      <c r="M722" s="1" t="s">
        <v>19</v>
      </c>
      <c r="N722" s="1" t="s">
        <v>32</v>
      </c>
      <c r="O722" s="1" t="s">
        <v>21</v>
      </c>
      <c r="P722" s="1" t="s">
        <v>247</v>
      </c>
      <c r="Q722" s="2" t="s">
        <v>1375</v>
      </c>
      <c r="R722" s="8">
        <f>IF(P722&gt;1,(Q722/P722)*100,0)</f>
        <v>9.8765432098765427</v>
      </c>
    </row>
    <row r="723" spans="1:18" x14ac:dyDescent="0.25">
      <c r="A723" s="1" t="s">
        <v>1377</v>
      </c>
      <c r="B723" s="7">
        <f>2023-YEAR(A723)</f>
        <v>42</v>
      </c>
      <c r="C723" s="1" t="s">
        <v>36</v>
      </c>
      <c r="D723" s="1" t="s">
        <v>13</v>
      </c>
      <c r="E723" s="1" t="s">
        <v>608</v>
      </c>
      <c r="F723" s="1" t="s">
        <v>15</v>
      </c>
      <c r="G723" s="7" t="str">
        <f>CONCATENATE(E723,",",F723,",","BRASIL")</f>
        <v>MATINHOS,PR,BRASIL</v>
      </c>
      <c r="H723" s="1"/>
      <c r="I723" s="5" t="s">
        <v>47</v>
      </c>
      <c r="J723" s="1" t="s">
        <v>290</v>
      </c>
      <c r="K723" s="1" t="s">
        <v>83</v>
      </c>
      <c r="L723" s="1" t="s">
        <v>68</v>
      </c>
      <c r="M723" s="1" t="s">
        <v>19</v>
      </c>
      <c r="N723" s="1" t="s">
        <v>20</v>
      </c>
      <c r="O723" s="1" t="s">
        <v>21</v>
      </c>
      <c r="P723" s="1" t="s">
        <v>480</v>
      </c>
      <c r="Q723" s="2" t="s">
        <v>159</v>
      </c>
      <c r="R723" s="8">
        <f>IF(P723&gt;1,(Q723/P723)*100,0)</f>
        <v>22</v>
      </c>
    </row>
    <row r="724" spans="1:18" x14ac:dyDescent="0.25">
      <c r="A724" s="1" t="s">
        <v>1378</v>
      </c>
      <c r="B724" s="7">
        <f>2023-YEAR(A724)</f>
        <v>36</v>
      </c>
      <c r="C724" s="1" t="s">
        <v>36</v>
      </c>
      <c r="D724" s="1" t="s">
        <v>127</v>
      </c>
      <c r="E724" s="1" t="s">
        <v>116</v>
      </c>
      <c r="F724" s="1" t="s">
        <v>15</v>
      </c>
      <c r="G724" s="7" t="str">
        <f>CONCATENATE(E724,",",F724,",","BRASIL")</f>
        <v>ARAPONGAS,PR,BRASIL</v>
      </c>
      <c r="H724" s="1"/>
      <c r="I724" s="5" t="s">
        <v>66</v>
      </c>
      <c r="J724" s="1" t="s">
        <v>67</v>
      </c>
      <c r="K724" s="1" t="s">
        <v>83</v>
      </c>
      <c r="L724" s="1" t="s">
        <v>68</v>
      </c>
      <c r="M724" s="1" t="s">
        <v>19</v>
      </c>
      <c r="N724" s="1" t="s">
        <v>62</v>
      </c>
      <c r="O724" s="1" t="s">
        <v>21</v>
      </c>
      <c r="P724" s="1" t="s">
        <v>69</v>
      </c>
      <c r="Q724" s="2" t="s">
        <v>57</v>
      </c>
      <c r="R724" s="8">
        <f>IF(P724&gt;1,(Q724/P724)*100,0)</f>
        <v>45.91836734693878</v>
      </c>
    </row>
    <row r="725" spans="1:18" x14ac:dyDescent="0.25">
      <c r="A725" s="1" t="s">
        <v>1379</v>
      </c>
      <c r="B725" s="7">
        <f>2023-YEAR(A725)</f>
        <v>21</v>
      </c>
      <c r="C725" s="1" t="s">
        <v>36</v>
      </c>
      <c r="D725" s="1" t="s">
        <v>25</v>
      </c>
      <c r="E725" s="1" t="s">
        <v>291</v>
      </c>
      <c r="F725" s="1" t="s">
        <v>15</v>
      </c>
      <c r="G725" s="7" t="str">
        <f>CONCATENATE(E725,",",F725,",","BRASIL")</f>
        <v>ARAUCARIA,PR,BRASIL</v>
      </c>
      <c r="H725" s="1"/>
      <c r="I725" s="5" t="s">
        <v>2162</v>
      </c>
      <c r="J725" s="1" t="s">
        <v>42</v>
      </c>
      <c r="K725" s="1" t="s">
        <v>83</v>
      </c>
      <c r="L725" s="1" t="s">
        <v>68</v>
      </c>
      <c r="M725" s="1" t="s">
        <v>19</v>
      </c>
      <c r="N725" s="1" t="s">
        <v>32</v>
      </c>
      <c r="O725" s="1" t="s">
        <v>33</v>
      </c>
      <c r="P725" s="1" t="s">
        <v>44</v>
      </c>
      <c r="Q725" s="2" t="s">
        <v>111</v>
      </c>
      <c r="R725" s="8">
        <f>IF(P725&gt;1,(Q725/P725)*100,0)</f>
        <v>22.304620650313748</v>
      </c>
    </row>
    <row r="726" spans="1:18" x14ac:dyDescent="0.25">
      <c r="A726" s="1" t="s">
        <v>1380</v>
      </c>
      <c r="B726" s="7">
        <f>2023-YEAR(A726)</f>
        <v>37</v>
      </c>
      <c r="C726" s="1" t="s">
        <v>12</v>
      </c>
      <c r="D726" s="1" t="s">
        <v>13</v>
      </c>
      <c r="E726" s="1" t="s">
        <v>51</v>
      </c>
      <c r="F726" s="1" t="s">
        <v>15</v>
      </c>
      <c r="G726" s="7" t="str">
        <f>CONCATENATE(E726,",",F726,",","BRASIL")</f>
        <v>PARANAVAÍ,PR,BRASIL</v>
      </c>
      <c r="H726" s="1"/>
      <c r="I726" s="5" t="s">
        <v>2163</v>
      </c>
      <c r="J726" s="1" t="s">
        <v>254</v>
      </c>
      <c r="K726" s="1" t="s">
        <v>17</v>
      </c>
      <c r="L726" s="1" t="s">
        <v>68</v>
      </c>
      <c r="M726" s="1" t="s">
        <v>19</v>
      </c>
      <c r="N726" s="1" t="s">
        <v>32</v>
      </c>
      <c r="O726" s="1" t="s">
        <v>33</v>
      </c>
      <c r="P726" s="1" t="s">
        <v>1381</v>
      </c>
      <c r="Q726" s="2" t="s">
        <v>1382</v>
      </c>
      <c r="R726" s="8">
        <f>IF(P726&gt;1,(Q726/P726)*100,0)</f>
        <v>49.768436052725328</v>
      </c>
    </row>
    <row r="727" spans="1:18" x14ac:dyDescent="0.25">
      <c r="A727" s="1" t="s">
        <v>1383</v>
      </c>
      <c r="B727" s="7">
        <f>2023-YEAR(A727)</f>
        <v>31</v>
      </c>
      <c r="C727" s="1" t="s">
        <v>36</v>
      </c>
      <c r="D727" s="1" t="s">
        <v>25</v>
      </c>
      <c r="E727" s="1" t="s">
        <v>148</v>
      </c>
      <c r="F727" s="1" t="s">
        <v>149</v>
      </c>
      <c r="G727" s="7" t="str">
        <f>CONCATENATE(E727,",",F727,",","BRASIL")</f>
        <v>PORTO UNIAO,SC,BRASIL</v>
      </c>
      <c r="H727" s="1"/>
      <c r="I727" s="5" t="s">
        <v>54</v>
      </c>
      <c r="J727" s="1" t="s">
        <v>55</v>
      </c>
      <c r="K727" s="1" t="s">
        <v>17</v>
      </c>
      <c r="L727" s="1" t="s">
        <v>31</v>
      </c>
      <c r="M727" s="1" t="s">
        <v>19</v>
      </c>
      <c r="N727" s="1" t="s">
        <v>20</v>
      </c>
      <c r="O727" s="1" t="s">
        <v>33</v>
      </c>
      <c r="P727" s="1" t="s">
        <v>56</v>
      </c>
      <c r="Q727" s="2" t="s">
        <v>762</v>
      </c>
      <c r="R727" s="8">
        <f>IF(P727&gt;1,(Q727/P727)*100,0)</f>
        <v>69.523809523809518</v>
      </c>
    </row>
    <row r="728" spans="1:18" x14ac:dyDescent="0.25">
      <c r="A728" s="1" t="s">
        <v>1386</v>
      </c>
      <c r="B728" s="7">
        <f>2023-YEAR(A728)</f>
        <v>30</v>
      </c>
      <c r="C728" s="1" t="s">
        <v>36</v>
      </c>
      <c r="D728" s="1" t="s">
        <v>25</v>
      </c>
      <c r="E728" s="1" t="s">
        <v>66</v>
      </c>
      <c r="F728" s="1" t="s">
        <v>15</v>
      </c>
      <c r="G728" s="7" t="str">
        <f>CONCATENATE(E728,",",F728,",","BRASIL")</f>
        <v>APUCARANA,PR,BRASIL</v>
      </c>
      <c r="H728" s="1"/>
      <c r="I728" s="5" t="s">
        <v>66</v>
      </c>
      <c r="J728" s="1" t="s">
        <v>117</v>
      </c>
      <c r="K728" s="1" t="s">
        <v>30</v>
      </c>
      <c r="L728" s="1" t="s">
        <v>68</v>
      </c>
      <c r="M728" s="1" t="s">
        <v>19</v>
      </c>
      <c r="N728" s="1" t="s">
        <v>20</v>
      </c>
      <c r="O728" s="1" t="s">
        <v>21</v>
      </c>
      <c r="P728" s="1" t="s">
        <v>118</v>
      </c>
      <c r="Q728" s="2" t="s">
        <v>45</v>
      </c>
      <c r="R728" s="8">
        <f>IF(P728&gt;1,(Q728/P728)*100,0)</f>
        <v>0</v>
      </c>
    </row>
    <row r="729" spans="1:18" x14ac:dyDescent="0.25">
      <c r="A729" s="1" t="s">
        <v>1387</v>
      </c>
      <c r="B729" s="7">
        <f>2023-YEAR(A729)</f>
        <v>27</v>
      </c>
      <c r="C729" s="1" t="s">
        <v>36</v>
      </c>
      <c r="D729" s="1" t="s">
        <v>13</v>
      </c>
      <c r="E729" s="1" t="s">
        <v>51</v>
      </c>
      <c r="F729" s="1" t="s">
        <v>15</v>
      </c>
      <c r="G729" s="7" t="str">
        <f>CONCATENATE(E729,",",F729,",","BRASIL")</f>
        <v>PARANAVAÍ,PR,BRASIL</v>
      </c>
      <c r="H729" s="1"/>
      <c r="I729" s="5" t="s">
        <v>2163</v>
      </c>
      <c r="J729" s="1" t="s">
        <v>103</v>
      </c>
      <c r="K729" s="1" t="s">
        <v>30</v>
      </c>
      <c r="L729" s="1" t="s">
        <v>68</v>
      </c>
      <c r="M729" s="1" t="s">
        <v>19</v>
      </c>
      <c r="N729" s="1" t="s">
        <v>20</v>
      </c>
      <c r="O729" s="1" t="s">
        <v>33</v>
      </c>
      <c r="P729" s="1" t="s">
        <v>161</v>
      </c>
      <c r="Q729" s="2" t="s">
        <v>45</v>
      </c>
      <c r="R729" s="8">
        <f>IF(P729&gt;1,(Q729/P729)*100,0)</f>
        <v>0</v>
      </c>
    </row>
    <row r="730" spans="1:18" x14ac:dyDescent="0.25">
      <c r="A730" s="1" t="s">
        <v>1388</v>
      </c>
      <c r="B730" s="7">
        <f>2023-YEAR(A730)</f>
        <v>38</v>
      </c>
      <c r="C730" s="1" t="s">
        <v>36</v>
      </c>
      <c r="D730" s="1" t="s">
        <v>13</v>
      </c>
      <c r="E730" s="1" t="s">
        <v>47</v>
      </c>
      <c r="F730" s="1" t="s">
        <v>15</v>
      </c>
      <c r="G730" s="7" t="str">
        <f>CONCATENATE(E730,",",F730,",","BRASIL")</f>
        <v>PARANAGUÁ,PR,BRASIL</v>
      </c>
      <c r="H730" s="1"/>
      <c r="I730" s="5" t="s">
        <v>47</v>
      </c>
      <c r="J730" s="1" t="s">
        <v>48</v>
      </c>
      <c r="K730" s="1" t="s">
        <v>38</v>
      </c>
      <c r="L730" s="1" t="s">
        <v>31</v>
      </c>
      <c r="M730" s="1" t="s">
        <v>19</v>
      </c>
      <c r="N730" s="1" t="s">
        <v>20</v>
      </c>
      <c r="O730" s="1" t="s">
        <v>21</v>
      </c>
      <c r="P730" s="1" t="s">
        <v>961</v>
      </c>
      <c r="Q730" s="2" t="s">
        <v>1014</v>
      </c>
      <c r="R730" s="8">
        <f>IF(P730&gt;1,(Q730/P730)*100,0)</f>
        <v>97.887323943661968</v>
      </c>
    </row>
    <row r="731" spans="1:18" x14ac:dyDescent="0.25">
      <c r="A731" s="1" t="s">
        <v>1390</v>
      </c>
      <c r="B731" s="7">
        <f>2023-YEAR(A731)</f>
        <v>24</v>
      </c>
      <c r="C731" s="1" t="s">
        <v>12</v>
      </c>
      <c r="D731" s="1" t="s">
        <v>13</v>
      </c>
      <c r="E731" s="1" t="s">
        <v>66</v>
      </c>
      <c r="F731" s="1" t="s">
        <v>15</v>
      </c>
      <c r="G731" s="7" t="str">
        <f>CONCATENATE(E731,",",F731,",","BRASIL")</f>
        <v>APUCARANA,PR,BRASIL</v>
      </c>
      <c r="H731" s="1"/>
      <c r="I731" s="5" t="s">
        <v>66</v>
      </c>
      <c r="J731" s="1" t="s">
        <v>117</v>
      </c>
      <c r="K731" s="1" t="s">
        <v>30</v>
      </c>
      <c r="L731" s="1" t="s">
        <v>68</v>
      </c>
      <c r="M731" s="1" t="s">
        <v>19</v>
      </c>
      <c r="N731" s="1" t="s">
        <v>32</v>
      </c>
      <c r="O731" s="1" t="s">
        <v>33</v>
      </c>
      <c r="P731" s="1" t="s">
        <v>118</v>
      </c>
      <c r="Q731" s="2" t="s">
        <v>45</v>
      </c>
      <c r="R731" s="8">
        <f>IF(P731&gt;1,(Q731/P731)*100,0)</f>
        <v>0</v>
      </c>
    </row>
    <row r="732" spans="1:18" x14ac:dyDescent="0.25">
      <c r="A732" s="1" t="s">
        <v>1391</v>
      </c>
      <c r="B732" s="7">
        <f>2023-YEAR(A732)</f>
        <v>19</v>
      </c>
      <c r="C732" s="1" t="s">
        <v>12</v>
      </c>
      <c r="D732" s="1" t="s">
        <v>25</v>
      </c>
      <c r="E732" s="1" t="s">
        <v>2187</v>
      </c>
      <c r="F732" s="1" t="s">
        <v>130</v>
      </c>
      <c r="G732" s="7" t="str">
        <f>CONCATENATE(E732,",",F732,",","BRASIL")</f>
        <v>POA,SP,BRASIL</v>
      </c>
      <c r="H732" s="1"/>
      <c r="I732" s="5" t="s">
        <v>2163</v>
      </c>
      <c r="J732" s="1" t="s">
        <v>52</v>
      </c>
      <c r="K732" s="1" t="s">
        <v>30</v>
      </c>
      <c r="L732" s="1" t="s">
        <v>18</v>
      </c>
      <c r="M732" s="1" t="s">
        <v>19</v>
      </c>
      <c r="N732" s="1" t="s">
        <v>20</v>
      </c>
      <c r="O732" s="1" t="s">
        <v>21</v>
      </c>
      <c r="P732" s="1" t="s">
        <v>22</v>
      </c>
      <c r="Q732" s="2" t="s">
        <v>45</v>
      </c>
      <c r="R732" s="8">
        <f>IF(P732&gt;1,(Q732/P732)*100,0)</f>
        <v>0</v>
      </c>
    </row>
    <row r="733" spans="1:18" x14ac:dyDescent="0.25">
      <c r="A733" s="1" t="s">
        <v>1392</v>
      </c>
      <c r="B733" s="7">
        <f>2023-YEAR(A733)</f>
        <v>22</v>
      </c>
      <c r="C733" s="1" t="s">
        <v>36</v>
      </c>
      <c r="D733" s="1" t="s">
        <v>25</v>
      </c>
      <c r="E733" s="1" t="s">
        <v>28</v>
      </c>
      <c r="F733" s="1" t="s">
        <v>15</v>
      </c>
      <c r="G733" s="7" t="str">
        <f>CONCATENATE(E733,",",F733,",","BRASIL")</f>
        <v>CURITIBA,PR,BRASIL</v>
      </c>
      <c r="H733" s="1"/>
      <c r="I733" s="5" t="s">
        <v>2161</v>
      </c>
      <c r="J733" s="1" t="s">
        <v>344</v>
      </c>
      <c r="K733" s="1" t="s">
        <v>30</v>
      </c>
      <c r="L733" s="1" t="s">
        <v>68</v>
      </c>
      <c r="M733" s="1" t="s">
        <v>19</v>
      </c>
      <c r="N733" s="1" t="s">
        <v>32</v>
      </c>
      <c r="O733" s="1" t="s">
        <v>33</v>
      </c>
      <c r="P733" s="1" t="s">
        <v>345</v>
      </c>
      <c r="Q733" s="2" t="s">
        <v>431</v>
      </c>
      <c r="R733" s="8">
        <f>IF(P733&gt;1,(Q733/P733)*100,0)</f>
        <v>6.9799270072992705</v>
      </c>
    </row>
    <row r="734" spans="1:18" x14ac:dyDescent="0.25">
      <c r="A734" s="1" t="s">
        <v>1393</v>
      </c>
      <c r="B734" s="7">
        <f>2023-YEAR(A734)</f>
        <v>28</v>
      </c>
      <c r="C734" s="1" t="s">
        <v>12</v>
      </c>
      <c r="D734" s="1" t="s">
        <v>25</v>
      </c>
      <c r="E734" s="1" t="s">
        <v>60</v>
      </c>
      <c r="F734" s="1" t="s">
        <v>15</v>
      </c>
      <c r="G734" s="7" t="str">
        <f>CONCATENATE(E734,",",F734,",","BRASIL")</f>
        <v>SAO JOSE DOS PINHAIS,PR,BRASIL</v>
      </c>
      <c r="H734" s="1"/>
      <c r="I734" s="5" t="s">
        <v>2164</v>
      </c>
      <c r="J734" s="1" t="s">
        <v>61</v>
      </c>
      <c r="K734" s="1" t="s">
        <v>30</v>
      </c>
      <c r="L734" s="1" t="s">
        <v>18</v>
      </c>
      <c r="M734" s="1" t="s">
        <v>19</v>
      </c>
      <c r="N734" s="1" t="s">
        <v>62</v>
      </c>
      <c r="O734" s="1" t="s">
        <v>33</v>
      </c>
      <c r="P734" s="1" t="s">
        <v>63</v>
      </c>
      <c r="Q734" s="2" t="s">
        <v>45</v>
      </c>
      <c r="R734" s="8">
        <f>IF(P734&gt;1,(Q734/P734)*100,0)</f>
        <v>0</v>
      </c>
    </row>
    <row r="735" spans="1:18" x14ac:dyDescent="0.25">
      <c r="A735" s="1" t="s">
        <v>1394</v>
      </c>
      <c r="B735" s="7">
        <f>2023-YEAR(A735)</f>
        <v>30</v>
      </c>
      <c r="C735" s="1" t="s">
        <v>12</v>
      </c>
      <c r="D735" s="1" t="s">
        <v>25</v>
      </c>
      <c r="E735" s="1" t="s">
        <v>116</v>
      </c>
      <c r="F735" s="1" t="s">
        <v>15</v>
      </c>
      <c r="G735" s="7" t="str">
        <f>CONCATENATE(E735,",",F735,",","BRASIL")</f>
        <v>ARAPONGAS,PR,BRASIL</v>
      </c>
      <c r="H735" s="1"/>
      <c r="I735" s="5" t="s">
        <v>66</v>
      </c>
      <c r="J735" s="1" t="s">
        <v>220</v>
      </c>
      <c r="K735" s="1" t="s">
        <v>17</v>
      </c>
      <c r="L735" s="1" t="s">
        <v>43</v>
      </c>
      <c r="M735" s="1" t="s">
        <v>19</v>
      </c>
      <c r="N735" s="1" t="s">
        <v>20</v>
      </c>
      <c r="O735" s="1" t="s">
        <v>33</v>
      </c>
      <c r="P735" s="1" t="s">
        <v>27</v>
      </c>
      <c r="Q735" s="2" t="s">
        <v>1395</v>
      </c>
      <c r="R735" s="8">
        <f>IF(P735&gt;1,(Q735/P735)*100,0)</f>
        <v>50</v>
      </c>
    </row>
    <row r="736" spans="1:18" x14ac:dyDescent="0.25">
      <c r="A736" s="1" t="s">
        <v>1396</v>
      </c>
      <c r="B736" s="7">
        <f>2023-YEAR(A736)</f>
        <v>41</v>
      </c>
      <c r="C736" s="1" t="s">
        <v>36</v>
      </c>
      <c r="D736" s="1" t="s">
        <v>127</v>
      </c>
      <c r="E736" s="1" t="s">
        <v>60</v>
      </c>
      <c r="F736" s="1" t="s">
        <v>15</v>
      </c>
      <c r="G736" s="7" t="str">
        <f>CONCATENATE(E736,",",F736,",","BRASIL")</f>
        <v>SAO JOSE DOS PINHAIS,PR,BRASIL</v>
      </c>
      <c r="H736" s="1"/>
      <c r="I736" s="5" t="s">
        <v>2164</v>
      </c>
      <c r="J736" s="1" t="s">
        <v>61</v>
      </c>
      <c r="K736" s="1" t="s">
        <v>30</v>
      </c>
      <c r="L736" s="1" t="s">
        <v>18</v>
      </c>
      <c r="M736" s="1" t="s">
        <v>19</v>
      </c>
      <c r="N736" s="1" t="s">
        <v>62</v>
      </c>
      <c r="O736" s="1" t="s">
        <v>33</v>
      </c>
      <c r="P736" s="1" t="s">
        <v>63</v>
      </c>
      <c r="Q736" s="2" t="s">
        <v>45</v>
      </c>
      <c r="R736" s="8">
        <f>IF(P736&gt;1,(Q736/P736)*100,0)</f>
        <v>0</v>
      </c>
    </row>
    <row r="737" spans="1:18" x14ac:dyDescent="0.25">
      <c r="A737" s="1" t="s">
        <v>754</v>
      </c>
      <c r="B737" s="7">
        <f>2023-YEAR(A737)</f>
        <v>20</v>
      </c>
      <c r="C737" s="1" t="s">
        <v>36</v>
      </c>
      <c r="D737" s="1" t="s">
        <v>25</v>
      </c>
      <c r="E737" s="1" t="s">
        <v>138</v>
      </c>
      <c r="F737" s="1" t="s">
        <v>15</v>
      </c>
      <c r="G737" s="7" t="str">
        <f>CONCATENATE(E737,",",F737,",","BRASIL")</f>
        <v>NOVA ESPERANCA,PR,BRASIL</v>
      </c>
      <c r="H737" s="1"/>
      <c r="I737" s="5" t="s">
        <v>2163</v>
      </c>
      <c r="J737" s="1" t="s">
        <v>103</v>
      </c>
      <c r="K737" s="1" t="s">
        <v>30</v>
      </c>
      <c r="L737" s="1" t="s">
        <v>68</v>
      </c>
      <c r="M737" s="1" t="s">
        <v>19</v>
      </c>
      <c r="N737" s="1" t="s">
        <v>20</v>
      </c>
      <c r="O737" s="1" t="s">
        <v>21</v>
      </c>
      <c r="P737" s="1" t="s">
        <v>161</v>
      </c>
      <c r="Q737" s="2" t="s">
        <v>45</v>
      </c>
      <c r="R737" s="8">
        <f>IF(P737&gt;1,(Q737/P737)*100,0)</f>
        <v>0</v>
      </c>
    </row>
    <row r="738" spans="1:18" x14ac:dyDescent="0.25">
      <c r="A738" s="1" t="s">
        <v>1398</v>
      </c>
      <c r="B738" s="7">
        <f>2023-YEAR(A738)</f>
        <v>45</v>
      </c>
      <c r="C738" s="1" t="s">
        <v>36</v>
      </c>
      <c r="D738" s="1" t="s">
        <v>65</v>
      </c>
      <c r="E738" s="1" t="s">
        <v>14</v>
      </c>
      <c r="F738" s="1" t="s">
        <v>15</v>
      </c>
      <c r="G738" s="7" t="str">
        <f>CONCATENATE(E738,",",F738,",","BRASIL")</f>
        <v>TERRA RICA,PR,BRASIL</v>
      </c>
      <c r="H738" s="1"/>
      <c r="I738" s="5" t="s">
        <v>2163</v>
      </c>
      <c r="J738" s="1" t="s">
        <v>254</v>
      </c>
      <c r="K738" s="1" t="s">
        <v>17</v>
      </c>
      <c r="L738" s="1" t="s">
        <v>68</v>
      </c>
      <c r="M738" s="1" t="s">
        <v>19</v>
      </c>
      <c r="N738" s="1" t="s">
        <v>20</v>
      </c>
      <c r="O738" s="1" t="s">
        <v>21</v>
      </c>
      <c r="P738" s="1" t="s">
        <v>105</v>
      </c>
      <c r="Q738" s="2" t="s">
        <v>1400</v>
      </c>
      <c r="R738" s="8">
        <f>IF(P738&gt;1,(Q738/P738)*100,0)</f>
        <v>41.05263157894737</v>
      </c>
    </row>
    <row r="739" spans="1:18" x14ac:dyDescent="0.25">
      <c r="A739" s="1" t="s">
        <v>1401</v>
      </c>
      <c r="B739" s="7">
        <f>2023-YEAR(A739)</f>
        <v>56</v>
      </c>
      <c r="C739" s="1" t="s">
        <v>12</v>
      </c>
      <c r="D739" s="1" t="s">
        <v>25</v>
      </c>
      <c r="E739" s="1" t="s">
        <v>28</v>
      </c>
      <c r="F739" s="1" t="s">
        <v>15</v>
      </c>
      <c r="G739" s="7" t="str">
        <f>CONCATENATE(E739,",",F739,",","BRASIL")</f>
        <v>CURITIBA,PR,BRASIL</v>
      </c>
      <c r="H739" s="1"/>
      <c r="I739" s="5" t="s">
        <v>2161</v>
      </c>
      <c r="J739" s="1" t="s">
        <v>1402</v>
      </c>
      <c r="K739" s="1" t="s">
        <v>38</v>
      </c>
      <c r="L739" s="1" t="s">
        <v>31</v>
      </c>
      <c r="M739" s="1" t="s">
        <v>19</v>
      </c>
      <c r="N739" s="1" t="s">
        <v>32</v>
      </c>
      <c r="O739" s="1" t="s">
        <v>33</v>
      </c>
      <c r="P739" s="1" t="s">
        <v>1273</v>
      </c>
      <c r="Q739" s="2" t="s">
        <v>1252</v>
      </c>
      <c r="R739" s="8">
        <f>IF(P739&gt;1,(Q739/P739)*100,0)</f>
        <v>97.62071378586424</v>
      </c>
    </row>
    <row r="740" spans="1:18" x14ac:dyDescent="0.25">
      <c r="A740" s="1" t="s">
        <v>1403</v>
      </c>
      <c r="B740" s="7">
        <f>2023-YEAR(A740)</f>
        <v>31</v>
      </c>
      <c r="C740" s="1" t="s">
        <v>12</v>
      </c>
      <c r="D740" s="1" t="s">
        <v>25</v>
      </c>
      <c r="E740" s="1" t="s">
        <v>2186</v>
      </c>
      <c r="F740" s="1" t="s">
        <v>15</v>
      </c>
      <c r="G740" s="7" t="str">
        <f>CONCATENATE(E740,",",F740,",","BRASIL")</f>
        <v>CAMBIRA,PR,BRASIL</v>
      </c>
      <c r="H740" s="1"/>
      <c r="I740" s="5" t="s">
        <v>66</v>
      </c>
      <c r="J740" s="1" t="s">
        <v>346</v>
      </c>
      <c r="K740" s="1" t="s">
        <v>38</v>
      </c>
      <c r="L740" s="1" t="s">
        <v>68</v>
      </c>
      <c r="M740" s="1" t="s">
        <v>19</v>
      </c>
      <c r="N740" s="1" t="s">
        <v>20</v>
      </c>
      <c r="O740" s="1" t="s">
        <v>21</v>
      </c>
      <c r="P740" s="1" t="s">
        <v>27</v>
      </c>
      <c r="Q740" s="2" t="s">
        <v>416</v>
      </c>
      <c r="R740" s="8">
        <f>IF(P740&gt;1,(Q740/P740)*100,0)</f>
        <v>57.999999999999993</v>
      </c>
    </row>
    <row r="741" spans="1:18" x14ac:dyDescent="0.25">
      <c r="A741" s="1" t="s">
        <v>1404</v>
      </c>
      <c r="B741" s="7">
        <f>2023-YEAR(A741)</f>
        <v>24</v>
      </c>
      <c r="C741" s="1" t="s">
        <v>12</v>
      </c>
      <c r="D741" s="1" t="s">
        <v>25</v>
      </c>
      <c r="E741" s="1" t="s">
        <v>60</v>
      </c>
      <c r="F741" s="1" t="s">
        <v>15</v>
      </c>
      <c r="G741" s="7" t="str">
        <f>CONCATENATE(E741,",",F741,",","BRASIL")</f>
        <v>SAO JOSE DOS PINHAIS,PR,BRASIL</v>
      </c>
      <c r="H741" s="1"/>
      <c r="I741" s="5" t="s">
        <v>2164</v>
      </c>
      <c r="J741" s="1" t="s">
        <v>455</v>
      </c>
      <c r="K741" s="1" t="s">
        <v>30</v>
      </c>
      <c r="L741" s="1" t="s">
        <v>18</v>
      </c>
      <c r="M741" s="1" t="s">
        <v>19</v>
      </c>
      <c r="N741" s="1" t="s">
        <v>20</v>
      </c>
      <c r="O741" s="1" t="s">
        <v>33</v>
      </c>
      <c r="P741" s="1" t="s">
        <v>456</v>
      </c>
      <c r="Q741" s="2" t="s">
        <v>45</v>
      </c>
      <c r="R741" s="8">
        <f>IF(P741&gt;1,(Q741/P741)*100,0)</f>
        <v>0</v>
      </c>
    </row>
    <row r="742" spans="1:18" x14ac:dyDescent="0.25">
      <c r="A742" s="1" t="s">
        <v>1405</v>
      </c>
      <c r="B742" s="7">
        <f>2023-YEAR(A742)</f>
        <v>32</v>
      </c>
      <c r="C742" s="1" t="s">
        <v>36</v>
      </c>
      <c r="D742" s="1" t="s">
        <v>13</v>
      </c>
      <c r="E742" s="1" t="s">
        <v>86</v>
      </c>
      <c r="F742" s="1" t="s">
        <v>15</v>
      </c>
      <c r="G742" s="7" t="str">
        <f>CONCATENATE(E742,",",F742,",","BRASIL")</f>
        <v>CAMPO MOURÃO,PR,BRASIL</v>
      </c>
      <c r="H742" s="1"/>
      <c r="I742" s="5" t="s">
        <v>86</v>
      </c>
      <c r="J742" s="1" t="s">
        <v>87</v>
      </c>
      <c r="K742" s="1" t="s">
        <v>38</v>
      </c>
      <c r="L742" s="1" t="s">
        <v>68</v>
      </c>
      <c r="M742" s="1" t="s">
        <v>19</v>
      </c>
      <c r="N742" s="1" t="s">
        <v>20</v>
      </c>
      <c r="O742" s="1" t="s">
        <v>33</v>
      </c>
      <c r="P742" s="1" t="s">
        <v>88</v>
      </c>
      <c r="Q742" s="2" t="s">
        <v>1162</v>
      </c>
      <c r="R742" s="8">
        <f>IF(P742&gt;1,(Q742/P742)*100,0)</f>
        <v>80.910099889012216</v>
      </c>
    </row>
    <row r="743" spans="1:18" x14ac:dyDescent="0.25">
      <c r="A743" s="1" t="s">
        <v>1406</v>
      </c>
      <c r="B743" s="7">
        <f>2023-YEAR(A743)</f>
        <v>25</v>
      </c>
      <c r="C743" s="1" t="s">
        <v>36</v>
      </c>
      <c r="D743" s="1" t="s">
        <v>25</v>
      </c>
      <c r="E743" s="1" t="s">
        <v>28</v>
      </c>
      <c r="F743" s="1" t="s">
        <v>15</v>
      </c>
      <c r="G743" s="7" t="str">
        <f>CONCATENATE(E743,",",F743,",","BRASIL")</f>
        <v>CURITIBA,PR,BRASIL</v>
      </c>
      <c r="H743" s="1"/>
      <c r="I743" s="5" t="s">
        <v>2162</v>
      </c>
      <c r="J743" s="1" t="s">
        <v>238</v>
      </c>
      <c r="K743" s="1" t="s">
        <v>30</v>
      </c>
      <c r="L743" s="1" t="s">
        <v>68</v>
      </c>
      <c r="M743" s="1" t="s">
        <v>19</v>
      </c>
      <c r="N743" s="1" t="s">
        <v>20</v>
      </c>
      <c r="O743" s="1" t="s">
        <v>33</v>
      </c>
      <c r="P743" s="1" t="s">
        <v>1407</v>
      </c>
      <c r="Q743" s="2" t="s">
        <v>568</v>
      </c>
      <c r="R743" s="8">
        <f>IF(P743&gt;1,(Q743/P743)*100,0)</f>
        <v>22.644022644022645</v>
      </c>
    </row>
    <row r="744" spans="1:18" x14ac:dyDescent="0.25">
      <c r="A744" s="1" t="s">
        <v>1408</v>
      </c>
      <c r="B744" s="7">
        <f>2023-YEAR(A744)</f>
        <v>25</v>
      </c>
      <c r="C744" s="1" t="s">
        <v>12</v>
      </c>
      <c r="D744" s="1" t="s">
        <v>25</v>
      </c>
      <c r="E744" s="1" t="s">
        <v>138</v>
      </c>
      <c r="F744" s="1" t="s">
        <v>15</v>
      </c>
      <c r="G744" s="7" t="str">
        <f>CONCATENATE(E744,",",F744,",","BRASIL")</f>
        <v>NOVA ESPERANCA,PR,BRASIL</v>
      </c>
      <c r="H744" s="1"/>
      <c r="I744" s="5" t="s">
        <v>2163</v>
      </c>
      <c r="J744" s="1" t="s">
        <v>103</v>
      </c>
      <c r="K744" s="1" t="s">
        <v>38</v>
      </c>
      <c r="L744" s="1" t="s">
        <v>68</v>
      </c>
      <c r="M744" s="1" t="s">
        <v>19</v>
      </c>
      <c r="N744" s="1" t="s">
        <v>20</v>
      </c>
      <c r="O744" s="1" t="s">
        <v>33</v>
      </c>
      <c r="P744" s="1" t="s">
        <v>125</v>
      </c>
      <c r="Q744" s="2" t="s">
        <v>478</v>
      </c>
      <c r="R744" s="8">
        <f>IF(P744&gt;1,(Q744/P744)*100,0)</f>
        <v>66.666666666666657</v>
      </c>
    </row>
    <row r="745" spans="1:18" x14ac:dyDescent="0.25">
      <c r="A745" s="1" t="s">
        <v>1211</v>
      </c>
      <c r="B745" s="7">
        <f>2023-YEAR(A745)</f>
        <v>22</v>
      </c>
      <c r="C745" s="1" t="s">
        <v>12</v>
      </c>
      <c r="D745" s="1" t="s">
        <v>25</v>
      </c>
      <c r="E745" s="1" t="s">
        <v>54</v>
      </c>
      <c r="F745" s="1" t="s">
        <v>15</v>
      </c>
      <c r="G745" s="7" t="str">
        <f>CONCATENATE(E745,",",F745,",","BRASIL")</f>
        <v>UNIÃO DA VITÓRIA,PR,BRASIL</v>
      </c>
      <c r="H745" s="1"/>
      <c r="I745" s="5" t="s">
        <v>54</v>
      </c>
      <c r="J745" s="1" t="s">
        <v>467</v>
      </c>
      <c r="K745" s="1" t="s">
        <v>30</v>
      </c>
      <c r="L745" s="1" t="s">
        <v>68</v>
      </c>
      <c r="M745" s="1" t="s">
        <v>19</v>
      </c>
      <c r="N745" s="1" t="s">
        <v>20</v>
      </c>
      <c r="O745" s="1" t="s">
        <v>33</v>
      </c>
      <c r="P745" s="1" t="s">
        <v>356</v>
      </c>
      <c r="Q745" s="2" t="s">
        <v>106</v>
      </c>
      <c r="R745" s="8">
        <f>IF(P745&gt;1,(Q745/P745)*100,0)</f>
        <v>5.625</v>
      </c>
    </row>
    <row r="746" spans="1:18" x14ac:dyDescent="0.25">
      <c r="A746" s="1" t="s">
        <v>1409</v>
      </c>
      <c r="B746" s="7">
        <f>2023-YEAR(A746)</f>
        <v>21</v>
      </c>
      <c r="C746" s="1" t="s">
        <v>12</v>
      </c>
      <c r="D746" s="1" t="s">
        <v>25</v>
      </c>
      <c r="E746" s="1" t="s">
        <v>66</v>
      </c>
      <c r="F746" s="1" t="s">
        <v>15</v>
      </c>
      <c r="G746" s="7" t="str">
        <f>CONCATENATE(E746,",",F746,",","BRASIL")</f>
        <v>APUCARANA,PR,BRASIL</v>
      </c>
      <c r="H746" s="1"/>
      <c r="I746" s="5" t="s">
        <v>66</v>
      </c>
      <c r="J746" s="1" t="s">
        <v>82</v>
      </c>
      <c r="K746" s="1" t="s">
        <v>30</v>
      </c>
      <c r="L746" s="1" t="s">
        <v>68</v>
      </c>
      <c r="M746" s="1" t="s">
        <v>19</v>
      </c>
      <c r="N746" s="1" t="s">
        <v>32</v>
      </c>
      <c r="O746" s="1" t="s">
        <v>211</v>
      </c>
      <c r="P746" s="1" t="s">
        <v>27</v>
      </c>
      <c r="Q746" s="2" t="s">
        <v>45</v>
      </c>
      <c r="R746" s="8">
        <f>IF(P746&gt;1,(Q746/P746)*100,0)</f>
        <v>0</v>
      </c>
    </row>
    <row r="747" spans="1:18" x14ac:dyDescent="0.25">
      <c r="A747" s="1" t="s">
        <v>1410</v>
      </c>
      <c r="B747" s="7">
        <f>2023-YEAR(A747)</f>
        <v>23</v>
      </c>
      <c r="C747" s="1" t="s">
        <v>36</v>
      </c>
      <c r="D747" s="1" t="s">
        <v>25</v>
      </c>
      <c r="E747" s="1" t="s">
        <v>66</v>
      </c>
      <c r="F747" s="1" t="s">
        <v>15</v>
      </c>
      <c r="G747" s="7" t="str">
        <f>CONCATENATE(E747,",",F747,",","BRASIL")</f>
        <v>APUCARANA,PR,BRASIL</v>
      </c>
      <c r="H747" s="1"/>
      <c r="I747" s="5" t="s">
        <v>66</v>
      </c>
      <c r="J747" s="1" t="s">
        <v>373</v>
      </c>
      <c r="K747" s="1" t="s">
        <v>38</v>
      </c>
      <c r="L747" s="1" t="s">
        <v>68</v>
      </c>
      <c r="M747" s="1" t="s">
        <v>19</v>
      </c>
      <c r="N747" s="1" t="s">
        <v>20</v>
      </c>
      <c r="O747" s="1" t="s">
        <v>33</v>
      </c>
      <c r="P747" s="1" t="s">
        <v>1411</v>
      </c>
      <c r="Q747" s="2" t="s">
        <v>1412</v>
      </c>
      <c r="R747" s="8">
        <f>IF(P747&gt;1,(Q747/P747)*100,0)</f>
        <v>72.159090909090907</v>
      </c>
    </row>
    <row r="748" spans="1:18" x14ac:dyDescent="0.25">
      <c r="A748" s="1" t="s">
        <v>1413</v>
      </c>
      <c r="B748" s="7">
        <f>2023-YEAR(A748)</f>
        <v>53</v>
      </c>
      <c r="C748" s="1" t="s">
        <v>12</v>
      </c>
      <c r="D748" s="1" t="s">
        <v>25</v>
      </c>
      <c r="E748" s="1" t="s">
        <v>28</v>
      </c>
      <c r="F748" s="1" t="s">
        <v>15</v>
      </c>
      <c r="G748" s="7" t="str">
        <f>CONCATENATE(E748,",",F748,",","BRASIL")</f>
        <v>CURITIBA,PR,BRASIL</v>
      </c>
      <c r="H748" s="1"/>
      <c r="I748" s="5" t="s">
        <v>2161</v>
      </c>
      <c r="J748" s="1" t="s">
        <v>368</v>
      </c>
      <c r="K748" s="1" t="s">
        <v>83</v>
      </c>
      <c r="L748" s="1" t="s">
        <v>68</v>
      </c>
      <c r="M748" s="1" t="s">
        <v>19</v>
      </c>
      <c r="N748" s="1" t="s">
        <v>20</v>
      </c>
      <c r="O748" s="1" t="s">
        <v>33</v>
      </c>
      <c r="P748" s="1" t="s">
        <v>586</v>
      </c>
      <c r="Q748" s="2" t="s">
        <v>281</v>
      </c>
      <c r="R748" s="8">
        <f>IF(P748&gt;1,(Q748/P748)*100,0)</f>
        <v>23.154453827295015</v>
      </c>
    </row>
    <row r="749" spans="1:18" x14ac:dyDescent="0.25">
      <c r="A749" s="1" t="s">
        <v>1414</v>
      </c>
      <c r="B749" s="7">
        <f>2023-YEAR(A749)</f>
        <v>30</v>
      </c>
      <c r="C749" s="1" t="s">
        <v>12</v>
      </c>
      <c r="D749" s="1" t="s">
        <v>25</v>
      </c>
      <c r="E749" s="1" t="s">
        <v>66</v>
      </c>
      <c r="F749" s="1" t="s">
        <v>15</v>
      </c>
      <c r="G749" s="7" t="str">
        <f>CONCATENATE(E749,",",F749,",","BRASIL")</f>
        <v>APUCARANA,PR,BRASIL</v>
      </c>
      <c r="H749" s="1"/>
      <c r="I749" s="5" t="s">
        <v>66</v>
      </c>
      <c r="J749" s="1" t="s">
        <v>730</v>
      </c>
      <c r="K749" s="1" t="s">
        <v>30</v>
      </c>
      <c r="L749" s="1" t="s">
        <v>68</v>
      </c>
      <c r="M749" s="1" t="s">
        <v>19</v>
      </c>
      <c r="N749" s="1" t="s">
        <v>20</v>
      </c>
      <c r="O749" s="1" t="s">
        <v>33</v>
      </c>
      <c r="P749" s="1" t="s">
        <v>753</v>
      </c>
      <c r="Q749" s="2" t="s">
        <v>660</v>
      </c>
      <c r="R749" s="8">
        <f>IF(P749&gt;1,(Q749/P749)*100,0)</f>
        <v>16.981132075471699</v>
      </c>
    </row>
    <row r="750" spans="1:18" x14ac:dyDescent="0.25">
      <c r="A750" s="1" t="s">
        <v>1416</v>
      </c>
      <c r="B750" s="7">
        <f>2023-YEAR(A750)</f>
        <v>26</v>
      </c>
      <c r="C750" s="1" t="s">
        <v>12</v>
      </c>
      <c r="D750" s="1" t="s">
        <v>25</v>
      </c>
      <c r="E750" s="1" t="s">
        <v>51</v>
      </c>
      <c r="F750" s="1" t="s">
        <v>15</v>
      </c>
      <c r="G750" s="7" t="str">
        <f>CONCATENATE(E750,",",F750,",","BRASIL")</f>
        <v>PARANAVAÍ,PR,BRASIL</v>
      </c>
      <c r="H750" s="1"/>
      <c r="I750" s="5" t="s">
        <v>2163</v>
      </c>
      <c r="J750" s="1" t="s">
        <v>103</v>
      </c>
      <c r="K750" s="1" t="s">
        <v>17</v>
      </c>
      <c r="L750" s="1" t="s">
        <v>68</v>
      </c>
      <c r="M750" s="1" t="s">
        <v>19</v>
      </c>
      <c r="N750" s="1" t="s">
        <v>20</v>
      </c>
      <c r="O750" s="1" t="s">
        <v>33</v>
      </c>
      <c r="P750" s="1" t="s">
        <v>161</v>
      </c>
      <c r="Q750" s="2" t="s">
        <v>500</v>
      </c>
      <c r="R750" s="8">
        <f>IF(P750&gt;1,(Q750/P750)*100,0)</f>
        <v>41.666666666666671</v>
      </c>
    </row>
    <row r="751" spans="1:18" x14ac:dyDescent="0.25">
      <c r="A751" s="1" t="s">
        <v>1417</v>
      </c>
      <c r="B751" s="7">
        <f>2023-YEAR(A751)</f>
        <v>32</v>
      </c>
      <c r="C751" s="1" t="s">
        <v>36</v>
      </c>
      <c r="D751" s="1" t="s">
        <v>65</v>
      </c>
      <c r="E751" s="1" t="s">
        <v>51</v>
      </c>
      <c r="F751" s="1" t="s">
        <v>15</v>
      </c>
      <c r="G751" s="7" t="str">
        <f>CONCATENATE(E751,",",F751,",","BRASIL")</f>
        <v>PARANAVAÍ,PR,BRASIL</v>
      </c>
      <c r="H751" s="1"/>
      <c r="I751" s="5" t="s">
        <v>2163</v>
      </c>
      <c r="J751" s="1" t="s">
        <v>135</v>
      </c>
      <c r="K751" s="1" t="s">
        <v>30</v>
      </c>
      <c r="L751" s="1" t="s">
        <v>68</v>
      </c>
      <c r="M751" s="1" t="s">
        <v>19</v>
      </c>
      <c r="N751" s="1" t="s">
        <v>20</v>
      </c>
      <c r="O751" s="1" t="s">
        <v>123</v>
      </c>
      <c r="P751" s="1" t="s">
        <v>612</v>
      </c>
      <c r="Q751" s="2" t="s">
        <v>218</v>
      </c>
      <c r="R751" s="8">
        <f>IF(P751&gt;1,(Q751/P751)*100,0)</f>
        <v>3.296703296703297</v>
      </c>
    </row>
    <row r="752" spans="1:18" x14ac:dyDescent="0.25">
      <c r="A752" s="1" t="s">
        <v>1418</v>
      </c>
      <c r="B752" s="7">
        <f>2023-YEAR(A752)</f>
        <v>41</v>
      </c>
      <c r="C752" s="1" t="s">
        <v>36</v>
      </c>
      <c r="D752" s="1" t="s">
        <v>25</v>
      </c>
      <c r="E752" s="1" t="s">
        <v>148</v>
      </c>
      <c r="F752" s="1" t="s">
        <v>149</v>
      </c>
      <c r="G752" s="7" t="str">
        <f>CONCATENATE(E752,",",F752,",","BRASIL")</f>
        <v>PORTO UNIAO,SC,BRASIL</v>
      </c>
      <c r="H752" s="1"/>
      <c r="I752" s="5" t="s">
        <v>54</v>
      </c>
      <c r="J752" s="1" t="s">
        <v>505</v>
      </c>
      <c r="K752" s="1" t="s">
        <v>17</v>
      </c>
      <c r="L752" s="1" t="s">
        <v>68</v>
      </c>
      <c r="M752" s="1" t="s">
        <v>19</v>
      </c>
      <c r="N752" s="1" t="s">
        <v>20</v>
      </c>
      <c r="O752" s="1" t="s">
        <v>21</v>
      </c>
      <c r="P752" s="1" t="s">
        <v>56</v>
      </c>
      <c r="Q752" s="2" t="s">
        <v>1419</v>
      </c>
      <c r="R752" s="8">
        <f>IF(P752&gt;1,(Q752/P752)*100,0)</f>
        <v>54.920634920634924</v>
      </c>
    </row>
    <row r="753" spans="1:18" x14ac:dyDescent="0.25">
      <c r="A753" s="1" t="s">
        <v>1420</v>
      </c>
      <c r="B753" s="7">
        <f>2023-YEAR(A753)</f>
        <v>34</v>
      </c>
      <c r="C753" s="1" t="s">
        <v>36</v>
      </c>
      <c r="D753" s="1" t="s">
        <v>65</v>
      </c>
      <c r="E753" s="1" t="s">
        <v>2188</v>
      </c>
      <c r="F753" s="1" t="s">
        <v>15</v>
      </c>
      <c r="G753" s="7" t="str">
        <f>CONCATENATE(E753,",",F753,",","BRASIL")</f>
        <v>NOVA ALIANCA DO IVAI,PR,BRASIL</v>
      </c>
      <c r="H753" s="1"/>
      <c r="I753" s="5" t="s">
        <v>2163</v>
      </c>
      <c r="J753" s="1" t="s">
        <v>250</v>
      </c>
      <c r="K753" s="1" t="s">
        <v>83</v>
      </c>
      <c r="L753" s="1" t="s">
        <v>43</v>
      </c>
      <c r="M753" s="1" t="s">
        <v>19</v>
      </c>
      <c r="N753" s="1" t="s">
        <v>20</v>
      </c>
      <c r="O753" s="1" t="s">
        <v>21</v>
      </c>
      <c r="P753" s="1" t="s">
        <v>136</v>
      </c>
      <c r="Q753" s="2" t="s">
        <v>1421</v>
      </c>
      <c r="R753" s="8">
        <f>IF(P753&gt;1,(Q753/P753)*100,0)</f>
        <v>27.844311377245507</v>
      </c>
    </row>
    <row r="754" spans="1:18" x14ac:dyDescent="0.25">
      <c r="A754" s="1" t="s">
        <v>1422</v>
      </c>
      <c r="B754" s="7">
        <f>2023-YEAR(A754)</f>
        <v>21</v>
      </c>
      <c r="C754" s="1" t="s">
        <v>12</v>
      </c>
      <c r="D754" s="1" t="s">
        <v>13</v>
      </c>
      <c r="E754" s="1" t="s">
        <v>508</v>
      </c>
      <c r="F754" s="1" t="s">
        <v>15</v>
      </c>
      <c r="G754" s="7" t="str">
        <f>CONCATENATE(E754,",",F754,",","BRASIL")</f>
        <v>BARBOSA FERRAZ,PR,BRASIL</v>
      </c>
      <c r="H754" s="1"/>
      <c r="I754" s="5" t="s">
        <v>86</v>
      </c>
      <c r="J754" s="1" t="s">
        <v>258</v>
      </c>
      <c r="K754" s="1" t="s">
        <v>83</v>
      </c>
      <c r="L754" s="1" t="s">
        <v>68</v>
      </c>
      <c r="M754" s="1" t="s">
        <v>19</v>
      </c>
      <c r="N754" s="1" t="s">
        <v>20</v>
      </c>
      <c r="O754" s="1" t="s">
        <v>33</v>
      </c>
      <c r="P754" s="1" t="s">
        <v>423</v>
      </c>
      <c r="Q754" s="2" t="s">
        <v>780</v>
      </c>
      <c r="R754" s="8">
        <f>IF(P754&gt;1,(Q754/P754)*100,0)</f>
        <v>20.379146919431278</v>
      </c>
    </row>
    <row r="755" spans="1:18" x14ac:dyDescent="0.25">
      <c r="A755" s="1" t="s">
        <v>1423</v>
      </c>
      <c r="B755" s="7">
        <f>2023-YEAR(A755)</f>
        <v>32</v>
      </c>
      <c r="C755" s="1" t="s">
        <v>12</v>
      </c>
      <c r="D755" s="1" t="s">
        <v>25</v>
      </c>
      <c r="E755" s="1" t="s">
        <v>2189</v>
      </c>
      <c r="F755" s="1" t="s">
        <v>15</v>
      </c>
      <c r="G755" s="7" t="str">
        <f>CONCATENATE(E755,",",F755,",","BRASIL")</f>
        <v>TAMBOARA,PR,BRASIL</v>
      </c>
      <c r="H755" s="1"/>
      <c r="I755" s="5" t="s">
        <v>2163</v>
      </c>
      <c r="J755" s="1" t="s">
        <v>185</v>
      </c>
      <c r="K755" s="1" t="s">
        <v>83</v>
      </c>
      <c r="L755" s="1" t="s">
        <v>68</v>
      </c>
      <c r="M755" s="1" t="s">
        <v>19</v>
      </c>
      <c r="N755" s="1" t="s">
        <v>20</v>
      </c>
      <c r="O755" s="1" t="s">
        <v>21</v>
      </c>
      <c r="P755" s="1" t="s">
        <v>492</v>
      </c>
      <c r="Q755" s="2" t="s">
        <v>159</v>
      </c>
      <c r="R755" s="8">
        <f>IF(P755&gt;1,(Q755/P755)*100,0)</f>
        <v>23.404255319148938</v>
      </c>
    </row>
    <row r="756" spans="1:18" x14ac:dyDescent="0.25">
      <c r="A756" s="1" t="s">
        <v>1424</v>
      </c>
      <c r="B756" s="7">
        <f>2023-YEAR(A756)</f>
        <v>26</v>
      </c>
      <c r="C756" s="1" t="s">
        <v>12</v>
      </c>
      <c r="D756" s="1" t="s">
        <v>25</v>
      </c>
      <c r="E756" s="1" t="s">
        <v>28</v>
      </c>
      <c r="F756" s="1" t="s">
        <v>15</v>
      </c>
      <c r="G756" s="7" t="str">
        <f>CONCATENATE(E756,",",F756,",","BRASIL")</f>
        <v>CURITIBA,PR,BRASIL</v>
      </c>
      <c r="H756" s="1"/>
      <c r="I756" s="5" t="s">
        <v>2162</v>
      </c>
      <c r="J756" s="1" t="s">
        <v>238</v>
      </c>
      <c r="K756" s="1" t="s">
        <v>30</v>
      </c>
      <c r="L756" s="1" t="s">
        <v>68</v>
      </c>
      <c r="M756" s="1" t="s">
        <v>19</v>
      </c>
      <c r="N756" s="1" t="s">
        <v>20</v>
      </c>
      <c r="O756" s="1" t="s">
        <v>33</v>
      </c>
      <c r="P756" s="1" t="s">
        <v>239</v>
      </c>
      <c r="Q756" s="2" t="s">
        <v>45</v>
      </c>
      <c r="R756" s="8">
        <f>IF(P756&gt;1,(Q756/P756)*100,0)</f>
        <v>0</v>
      </c>
    </row>
    <row r="757" spans="1:18" x14ac:dyDescent="0.25">
      <c r="A757" s="1" t="s">
        <v>1425</v>
      </c>
      <c r="B757" s="7">
        <f>2023-YEAR(A757)</f>
        <v>26</v>
      </c>
      <c r="C757" s="1" t="s">
        <v>36</v>
      </c>
      <c r="D757" s="1" t="s">
        <v>25</v>
      </c>
      <c r="E757" s="1" t="s">
        <v>51</v>
      </c>
      <c r="F757" s="1" t="s">
        <v>15</v>
      </c>
      <c r="G757" s="7" t="str">
        <f>CONCATENATE(E757,",",F757,",","BRASIL")</f>
        <v>PARANAVAÍ,PR,BRASIL</v>
      </c>
      <c r="H757" s="1"/>
      <c r="I757" s="5" t="s">
        <v>2163</v>
      </c>
      <c r="J757" s="1" t="s">
        <v>185</v>
      </c>
      <c r="K757" s="1" t="s">
        <v>83</v>
      </c>
      <c r="L757" s="1" t="s">
        <v>68</v>
      </c>
      <c r="M757" s="1" t="s">
        <v>19</v>
      </c>
      <c r="N757" s="1" t="s">
        <v>20</v>
      </c>
      <c r="O757" s="1" t="s">
        <v>21</v>
      </c>
      <c r="P757" s="1" t="s">
        <v>186</v>
      </c>
      <c r="Q757" s="2" t="s">
        <v>349</v>
      </c>
      <c r="R757" s="8">
        <f>IF(P757&gt;1,(Q757/P757)*100,0)</f>
        <v>32.608695652173914</v>
      </c>
    </row>
    <row r="758" spans="1:18" x14ac:dyDescent="0.25">
      <c r="A758" s="1" t="s">
        <v>672</v>
      </c>
      <c r="B758" s="7">
        <f>2023-YEAR(A758)</f>
        <v>29</v>
      </c>
      <c r="C758" s="1" t="s">
        <v>12</v>
      </c>
      <c r="D758" s="1" t="s">
        <v>13</v>
      </c>
      <c r="E758" s="1" t="s">
        <v>465</v>
      </c>
      <c r="F758" s="1" t="s">
        <v>15</v>
      </c>
      <c r="G758" s="7" t="str">
        <f>CONCATENATE(E758,",",F758,",","BRASIL")</f>
        <v>SAO CARLOS DO IVAI,PR,BRASIL</v>
      </c>
      <c r="H758" s="1"/>
      <c r="I758" s="5" t="s">
        <v>2163</v>
      </c>
      <c r="J758" s="1" t="s">
        <v>103</v>
      </c>
      <c r="K758" s="1" t="s">
        <v>83</v>
      </c>
      <c r="L758" s="1" t="s">
        <v>68</v>
      </c>
      <c r="M758" s="1" t="s">
        <v>19</v>
      </c>
      <c r="N758" s="1" t="s">
        <v>20</v>
      </c>
      <c r="O758" s="1" t="s">
        <v>21</v>
      </c>
      <c r="P758" s="1" t="s">
        <v>161</v>
      </c>
      <c r="Q758" s="2" t="s">
        <v>50</v>
      </c>
      <c r="R758" s="8">
        <f>IF(P758&gt;1,(Q758/P758)*100,0)</f>
        <v>20.833333333333336</v>
      </c>
    </row>
    <row r="759" spans="1:18" x14ac:dyDescent="0.25">
      <c r="A759" s="1" t="s">
        <v>1426</v>
      </c>
      <c r="B759" s="7">
        <f>2023-YEAR(A759)</f>
        <v>25</v>
      </c>
      <c r="C759" s="1" t="s">
        <v>36</v>
      </c>
      <c r="D759" s="1" t="s">
        <v>25</v>
      </c>
      <c r="E759" s="1" t="s">
        <v>51</v>
      </c>
      <c r="F759" s="1" t="s">
        <v>15</v>
      </c>
      <c r="G759" s="7" t="str">
        <f>CONCATENATE(E759,",",F759,",","BRASIL")</f>
        <v>PARANAVAÍ,PR,BRASIL</v>
      </c>
      <c r="H759" s="1"/>
      <c r="I759" s="5" t="s">
        <v>2163</v>
      </c>
      <c r="J759" s="1" t="s">
        <v>185</v>
      </c>
      <c r="K759" s="1" t="s">
        <v>17</v>
      </c>
      <c r="L759" s="1" t="s">
        <v>68</v>
      </c>
      <c r="M759" s="1" t="s">
        <v>19</v>
      </c>
      <c r="N759" s="1" t="s">
        <v>20</v>
      </c>
      <c r="O759" s="1" t="s">
        <v>33</v>
      </c>
      <c r="P759" s="1" t="s">
        <v>186</v>
      </c>
      <c r="Q759" s="2" t="s">
        <v>349</v>
      </c>
      <c r="R759" s="8">
        <f>IF(P759&gt;1,(Q759/P759)*100,0)</f>
        <v>32.608695652173914</v>
      </c>
    </row>
    <row r="760" spans="1:18" x14ac:dyDescent="0.25">
      <c r="A760" s="1" t="s">
        <v>984</v>
      </c>
      <c r="B760" s="7">
        <f>2023-YEAR(A760)</f>
        <v>25</v>
      </c>
      <c r="C760" s="1" t="s">
        <v>12</v>
      </c>
      <c r="D760" s="1" t="s">
        <v>25</v>
      </c>
      <c r="E760" s="1" t="s">
        <v>922</v>
      </c>
      <c r="F760" s="1" t="s">
        <v>15</v>
      </c>
      <c r="G760" s="7" t="str">
        <f>CONCATENATE(E760,",",F760,",","BRASIL")</f>
        <v>TUNEIRAS DO OESTE,PR,BRASIL</v>
      </c>
      <c r="H760" s="1"/>
      <c r="I760" s="5" t="s">
        <v>86</v>
      </c>
      <c r="J760" s="1" t="s">
        <v>135</v>
      </c>
      <c r="K760" s="1" t="s">
        <v>30</v>
      </c>
      <c r="L760" s="1" t="s">
        <v>68</v>
      </c>
      <c r="M760" s="1" t="s">
        <v>19</v>
      </c>
      <c r="N760" s="1" t="s">
        <v>20</v>
      </c>
      <c r="O760" s="1" t="s">
        <v>33</v>
      </c>
      <c r="P760" s="1" t="s">
        <v>177</v>
      </c>
      <c r="Q760" s="2" t="s">
        <v>45</v>
      </c>
      <c r="R760" s="8">
        <f>IF(P760&gt;1,(Q760/P760)*100,0)</f>
        <v>0</v>
      </c>
    </row>
    <row r="761" spans="1:18" x14ac:dyDescent="0.25">
      <c r="A761" s="1" t="s">
        <v>1427</v>
      </c>
      <c r="B761" s="7">
        <f>2023-YEAR(A761)</f>
        <v>28</v>
      </c>
      <c r="C761" s="1" t="s">
        <v>36</v>
      </c>
      <c r="D761" s="1" t="s">
        <v>13</v>
      </c>
      <c r="E761" s="1" t="s">
        <v>47</v>
      </c>
      <c r="F761" s="1" t="s">
        <v>15</v>
      </c>
      <c r="G761" s="7" t="str">
        <f>CONCATENATE(E761,",",F761,",","BRASIL")</f>
        <v>PARANAGUÁ,PR,BRASIL</v>
      </c>
      <c r="H761" s="1"/>
      <c r="I761" s="5" t="s">
        <v>47</v>
      </c>
      <c r="J761" s="1" t="s">
        <v>113</v>
      </c>
      <c r="K761" s="1" t="s">
        <v>30</v>
      </c>
      <c r="L761" s="1" t="s">
        <v>68</v>
      </c>
      <c r="M761" s="1" t="s">
        <v>19</v>
      </c>
      <c r="N761" s="1" t="s">
        <v>20</v>
      </c>
      <c r="O761" s="1" t="s">
        <v>33</v>
      </c>
      <c r="P761" s="1" t="s">
        <v>114</v>
      </c>
      <c r="Q761" s="2" t="s">
        <v>45</v>
      </c>
      <c r="R761" s="8">
        <f>IF(P761&gt;1,(Q761/P761)*100,0)</f>
        <v>0</v>
      </c>
    </row>
    <row r="762" spans="1:18" x14ac:dyDescent="0.25">
      <c r="A762" s="1" t="s">
        <v>1428</v>
      </c>
      <c r="B762" s="7">
        <f>2023-YEAR(A762)</f>
        <v>25</v>
      </c>
      <c r="C762" s="1" t="s">
        <v>36</v>
      </c>
      <c r="D762" s="1" t="s">
        <v>25</v>
      </c>
      <c r="E762" s="1" t="s">
        <v>47</v>
      </c>
      <c r="F762" s="1" t="s">
        <v>15</v>
      </c>
      <c r="G762" s="7" t="str">
        <f>CONCATENATE(E762,",",F762,",","BRASIL")</f>
        <v>PARANAGUÁ,PR,BRASIL</v>
      </c>
      <c r="H762" s="1"/>
      <c r="I762" s="5" t="s">
        <v>47</v>
      </c>
      <c r="J762" s="1" t="s">
        <v>310</v>
      </c>
      <c r="K762" s="1" t="s">
        <v>30</v>
      </c>
      <c r="L762" s="1" t="s">
        <v>68</v>
      </c>
      <c r="M762" s="1" t="s">
        <v>19</v>
      </c>
      <c r="N762" s="1" t="s">
        <v>20</v>
      </c>
      <c r="O762" s="1" t="s">
        <v>33</v>
      </c>
      <c r="P762" s="1" t="s">
        <v>311</v>
      </c>
      <c r="Q762" s="2" t="s">
        <v>45</v>
      </c>
      <c r="R762" s="8">
        <f>IF(P762&gt;1,(Q762/P762)*100,0)</f>
        <v>0</v>
      </c>
    </row>
    <row r="763" spans="1:18" x14ac:dyDescent="0.25">
      <c r="A763" s="1" t="s">
        <v>1429</v>
      </c>
      <c r="B763" s="7">
        <f>2023-YEAR(A763)</f>
        <v>49</v>
      </c>
      <c r="C763" s="1" t="s">
        <v>12</v>
      </c>
      <c r="D763" s="1" t="s">
        <v>13</v>
      </c>
      <c r="E763" s="1" t="s">
        <v>86</v>
      </c>
      <c r="F763" s="1" t="s">
        <v>15</v>
      </c>
      <c r="G763" s="7" t="str">
        <f>CONCATENATE(E763,",",F763,",","BRASIL")</f>
        <v>CAMPO MOURÃO,PR,BRASIL</v>
      </c>
      <c r="H763" s="1"/>
      <c r="I763" s="5" t="s">
        <v>86</v>
      </c>
      <c r="J763" s="1" t="s">
        <v>215</v>
      </c>
      <c r="K763" s="1" t="s">
        <v>83</v>
      </c>
      <c r="L763" s="1" t="s">
        <v>68</v>
      </c>
      <c r="M763" s="1" t="s">
        <v>19</v>
      </c>
      <c r="N763" s="1" t="s">
        <v>20</v>
      </c>
      <c r="O763" s="1" t="s">
        <v>33</v>
      </c>
      <c r="P763" s="1" t="s">
        <v>186</v>
      </c>
      <c r="Q763" s="2" t="s">
        <v>622</v>
      </c>
      <c r="R763" s="8">
        <f>IF(P763&gt;1,(Q763/P763)*100,0)</f>
        <v>63.04347826086957</v>
      </c>
    </row>
    <row r="764" spans="1:18" x14ac:dyDescent="0.25">
      <c r="A764" s="1" t="s">
        <v>979</v>
      </c>
      <c r="B764" s="7">
        <f>2023-YEAR(A764)</f>
        <v>21</v>
      </c>
      <c r="C764" s="1" t="s">
        <v>12</v>
      </c>
      <c r="D764" s="1" t="s">
        <v>59</v>
      </c>
      <c r="E764" s="1" t="s">
        <v>60</v>
      </c>
      <c r="F764" s="1" t="s">
        <v>15</v>
      </c>
      <c r="G764" s="7" t="str">
        <f>CONCATENATE(E764,",",F764,",","BRASIL")</f>
        <v>SAO JOSE DOS PINHAIS,PR,BRASIL</v>
      </c>
      <c r="H764" s="1"/>
      <c r="I764" s="5" t="s">
        <v>2164</v>
      </c>
      <c r="J764" s="1" t="s">
        <v>455</v>
      </c>
      <c r="K764" s="1" t="s">
        <v>30</v>
      </c>
      <c r="L764" s="1" t="s">
        <v>18</v>
      </c>
      <c r="M764" s="1" t="s">
        <v>19</v>
      </c>
      <c r="N764" s="1" t="s">
        <v>32</v>
      </c>
      <c r="O764" s="1" t="s">
        <v>33</v>
      </c>
      <c r="P764" s="1" t="s">
        <v>456</v>
      </c>
      <c r="Q764" s="2" t="s">
        <v>45</v>
      </c>
      <c r="R764" s="8">
        <f>IF(P764&gt;1,(Q764/P764)*100,0)</f>
        <v>0</v>
      </c>
    </row>
    <row r="765" spans="1:18" x14ac:dyDescent="0.25">
      <c r="A765" s="1" t="s">
        <v>1430</v>
      </c>
      <c r="B765" s="7">
        <f>2023-YEAR(A765)</f>
        <v>25</v>
      </c>
      <c r="C765" s="1" t="s">
        <v>36</v>
      </c>
      <c r="D765" s="1" t="s">
        <v>25</v>
      </c>
      <c r="E765" s="1" t="s">
        <v>47</v>
      </c>
      <c r="F765" s="1" t="s">
        <v>15</v>
      </c>
      <c r="G765" s="7" t="str">
        <f>CONCATENATE(E765,",",F765,",","BRASIL")</f>
        <v>PARANAGUÁ,PR,BRASIL</v>
      </c>
      <c r="H765" s="1"/>
      <c r="I765" s="5" t="s">
        <v>47</v>
      </c>
      <c r="J765" s="1" t="s">
        <v>290</v>
      </c>
      <c r="K765" s="1" t="s">
        <v>30</v>
      </c>
      <c r="L765" s="1" t="s">
        <v>68</v>
      </c>
      <c r="M765" s="1" t="s">
        <v>19</v>
      </c>
      <c r="N765" s="1" t="s">
        <v>20</v>
      </c>
      <c r="O765" s="1" t="s">
        <v>33</v>
      </c>
      <c r="P765" s="1" t="s">
        <v>27</v>
      </c>
      <c r="Q765" s="2" t="s">
        <v>106</v>
      </c>
      <c r="R765" s="8">
        <f>IF(P765&gt;1,(Q765/P765)*100,0)</f>
        <v>6</v>
      </c>
    </row>
    <row r="766" spans="1:18" x14ac:dyDescent="0.25">
      <c r="A766" s="1" t="s">
        <v>1431</v>
      </c>
      <c r="B766" s="7">
        <f>2023-YEAR(A766)</f>
        <v>22</v>
      </c>
      <c r="C766" s="1" t="s">
        <v>12</v>
      </c>
      <c r="D766" s="1" t="s">
        <v>25</v>
      </c>
      <c r="E766" s="1" t="s">
        <v>504</v>
      </c>
      <c r="F766" s="1" t="s">
        <v>15</v>
      </c>
      <c r="G766" s="7" t="str">
        <f>CONCATENATE(E766,",",F766,",","BRASIL")</f>
        <v>SAO MATEUS DO SUL,PR,BRASIL</v>
      </c>
      <c r="H766" s="1"/>
      <c r="I766" s="5" t="s">
        <v>2162</v>
      </c>
      <c r="J766" s="1" t="s">
        <v>274</v>
      </c>
      <c r="K766" s="1" t="s">
        <v>30</v>
      </c>
      <c r="L766" s="1" t="s">
        <v>43</v>
      </c>
      <c r="M766" s="1" t="s">
        <v>19</v>
      </c>
      <c r="N766" s="1" t="s">
        <v>20</v>
      </c>
      <c r="O766" s="1" t="s">
        <v>33</v>
      </c>
      <c r="P766" s="1" t="s">
        <v>275</v>
      </c>
      <c r="Q766" s="2" t="s">
        <v>484</v>
      </c>
      <c r="R766" s="8">
        <f>IF(P766&gt;1,(Q766/P766)*100,0)</f>
        <v>2.3464458247066942</v>
      </c>
    </row>
    <row r="767" spans="1:18" x14ac:dyDescent="0.25">
      <c r="A767" s="1" t="s">
        <v>1432</v>
      </c>
      <c r="B767" s="7">
        <f>2023-YEAR(A767)</f>
        <v>21</v>
      </c>
      <c r="C767" s="1" t="s">
        <v>12</v>
      </c>
      <c r="D767" s="1" t="s">
        <v>25</v>
      </c>
      <c r="E767" s="1" t="s">
        <v>116</v>
      </c>
      <c r="F767" s="1" t="s">
        <v>15</v>
      </c>
      <c r="G767" s="7" t="str">
        <f>CONCATENATE(E767,",",F767,",","BRASIL")</f>
        <v>ARAPONGAS,PR,BRASIL</v>
      </c>
      <c r="H767" s="1"/>
      <c r="I767" s="5" t="s">
        <v>66</v>
      </c>
      <c r="J767" s="1" t="s">
        <v>98</v>
      </c>
      <c r="K767" s="1" t="s">
        <v>17</v>
      </c>
      <c r="L767" s="1" t="s">
        <v>68</v>
      </c>
      <c r="M767" s="1" t="s">
        <v>19</v>
      </c>
      <c r="N767" s="1" t="s">
        <v>20</v>
      </c>
      <c r="O767" s="1" t="s">
        <v>21</v>
      </c>
      <c r="P767" s="1" t="s">
        <v>69</v>
      </c>
      <c r="Q767" s="2" t="s">
        <v>1433</v>
      </c>
      <c r="R767" s="8">
        <f>IF(P767&gt;1,(Q767/P767)*100,0)</f>
        <v>48.299319727891152</v>
      </c>
    </row>
    <row r="768" spans="1:18" x14ac:dyDescent="0.25">
      <c r="A768" s="1" t="s">
        <v>1434</v>
      </c>
      <c r="B768" s="7">
        <f>2023-YEAR(A768)</f>
        <v>30</v>
      </c>
      <c r="C768" s="1" t="s">
        <v>12</v>
      </c>
      <c r="D768" s="1" t="s">
        <v>127</v>
      </c>
      <c r="E768" s="1" t="s">
        <v>51</v>
      </c>
      <c r="F768" s="1" t="s">
        <v>15</v>
      </c>
      <c r="G768" s="7" t="str">
        <f>CONCATENATE(E768,",",F768,",","BRASIL")</f>
        <v>PARANAVAÍ,PR,BRASIL</v>
      </c>
      <c r="H768" s="1"/>
      <c r="I768" s="5" t="s">
        <v>2163</v>
      </c>
      <c r="J768" s="1" t="s">
        <v>103</v>
      </c>
      <c r="K768" s="1" t="s">
        <v>38</v>
      </c>
      <c r="L768" s="1" t="s">
        <v>68</v>
      </c>
      <c r="M768" s="1" t="s">
        <v>19</v>
      </c>
      <c r="N768" s="1" t="s">
        <v>62</v>
      </c>
      <c r="O768" s="1" t="s">
        <v>33</v>
      </c>
      <c r="P768" s="1" t="s">
        <v>707</v>
      </c>
      <c r="Q768" s="2" t="s">
        <v>527</v>
      </c>
      <c r="R768" s="8">
        <f>IF(P768&gt;1,(Q768/P768)*100,0)</f>
        <v>57.777777777777771</v>
      </c>
    </row>
    <row r="769" spans="1:18" x14ac:dyDescent="0.25">
      <c r="A769" s="1" t="s">
        <v>1436</v>
      </c>
      <c r="B769" s="7">
        <f>2023-YEAR(A769)</f>
        <v>28</v>
      </c>
      <c r="C769" s="1" t="s">
        <v>12</v>
      </c>
      <c r="D769" s="1" t="s">
        <v>25</v>
      </c>
      <c r="E769" s="1" t="s">
        <v>54</v>
      </c>
      <c r="F769" s="1" t="s">
        <v>15</v>
      </c>
      <c r="G769" s="7" t="str">
        <f>CONCATENATE(E769,",",F769,",","BRASIL")</f>
        <v>UNIÃO DA VITÓRIA,PR,BRASIL</v>
      </c>
      <c r="H769" s="1"/>
      <c r="I769" s="5" t="s">
        <v>54</v>
      </c>
      <c r="J769" s="1" t="s">
        <v>580</v>
      </c>
      <c r="K769" s="1" t="s">
        <v>30</v>
      </c>
      <c r="L769" s="1" t="s">
        <v>68</v>
      </c>
      <c r="M769" s="1" t="s">
        <v>19</v>
      </c>
      <c r="N769" s="1" t="s">
        <v>20</v>
      </c>
      <c r="O769" s="1" t="s">
        <v>123</v>
      </c>
      <c r="P769" s="1" t="s">
        <v>592</v>
      </c>
      <c r="Q769" s="2" t="s">
        <v>45</v>
      </c>
      <c r="R769" s="8">
        <f>IF(P769&gt;1,(Q769/P769)*100,0)</f>
        <v>0</v>
      </c>
    </row>
    <row r="770" spans="1:18" x14ac:dyDescent="0.25">
      <c r="A770" s="1" t="s">
        <v>1437</v>
      </c>
      <c r="B770" s="7">
        <f>2023-YEAR(A770)</f>
        <v>40</v>
      </c>
      <c r="C770" s="1" t="s">
        <v>36</v>
      </c>
      <c r="D770" s="1" t="s">
        <v>25</v>
      </c>
      <c r="E770" s="1" t="s">
        <v>54</v>
      </c>
      <c r="F770" s="1" t="s">
        <v>15</v>
      </c>
      <c r="G770" s="7" t="str">
        <f>CONCATENATE(E770,",",F770,",","BRASIL")</f>
        <v>UNIÃO DA VITÓRIA,PR,BRASIL</v>
      </c>
      <c r="H770" s="1"/>
      <c r="I770" s="5" t="s">
        <v>54</v>
      </c>
      <c r="J770" s="1" t="s">
        <v>151</v>
      </c>
      <c r="K770" s="1" t="s">
        <v>30</v>
      </c>
      <c r="L770" s="1" t="s">
        <v>68</v>
      </c>
      <c r="M770" s="1" t="s">
        <v>19</v>
      </c>
      <c r="N770" s="1" t="s">
        <v>20</v>
      </c>
      <c r="O770" s="1" t="s">
        <v>33</v>
      </c>
      <c r="P770" s="1" t="s">
        <v>152</v>
      </c>
      <c r="Q770" s="2" t="s">
        <v>1438</v>
      </c>
      <c r="R770" s="8">
        <f>IF(P770&gt;1,(Q770/P770)*100,0)</f>
        <v>12.941176470588237</v>
      </c>
    </row>
    <row r="771" spans="1:18" x14ac:dyDescent="0.25">
      <c r="A771" s="1" t="s">
        <v>1439</v>
      </c>
      <c r="B771" s="7">
        <f>2023-YEAR(A771)</f>
        <v>21</v>
      </c>
      <c r="C771" s="1" t="s">
        <v>36</v>
      </c>
      <c r="D771" s="1" t="s">
        <v>13</v>
      </c>
      <c r="E771" s="1" t="s">
        <v>214</v>
      </c>
      <c r="F771" s="1" t="s">
        <v>15</v>
      </c>
      <c r="G771" s="7" t="str">
        <f>CONCATENATE(E771,",",F771,",","BRASIL")</f>
        <v>MOREIRA SALES,PR,BRASIL</v>
      </c>
      <c r="H771" s="1"/>
      <c r="I771" s="5" t="s">
        <v>86</v>
      </c>
      <c r="J771" s="1" t="s">
        <v>250</v>
      </c>
      <c r="K771" s="1" t="s">
        <v>83</v>
      </c>
      <c r="L771" s="1" t="s">
        <v>68</v>
      </c>
      <c r="M771" s="1" t="s">
        <v>19</v>
      </c>
      <c r="N771" s="1" t="s">
        <v>20</v>
      </c>
      <c r="O771" s="1" t="s">
        <v>21</v>
      </c>
      <c r="P771" s="1" t="s">
        <v>380</v>
      </c>
      <c r="Q771" s="2" t="s">
        <v>188</v>
      </c>
      <c r="R771" s="8">
        <f>IF(P771&gt;1,(Q771/P771)*100,0)</f>
        <v>15.946843853820598</v>
      </c>
    </row>
    <row r="772" spans="1:18" x14ac:dyDescent="0.25">
      <c r="A772" s="1" t="s">
        <v>1440</v>
      </c>
      <c r="B772" s="7">
        <f>2023-YEAR(A772)</f>
        <v>29</v>
      </c>
      <c r="C772" s="1" t="s">
        <v>36</v>
      </c>
      <c r="D772" s="1" t="s">
        <v>25</v>
      </c>
      <c r="E772" s="1" t="s">
        <v>86</v>
      </c>
      <c r="F772" s="1" t="s">
        <v>15</v>
      </c>
      <c r="G772" s="7" t="str">
        <f>CONCATENATE(E772,",",F772,",","BRASIL")</f>
        <v>CAMPO MOURÃO,PR,BRASIL</v>
      </c>
      <c r="H772" s="1"/>
      <c r="I772" s="5" t="s">
        <v>86</v>
      </c>
      <c r="J772" s="1" t="s">
        <v>215</v>
      </c>
      <c r="K772" s="1" t="s">
        <v>30</v>
      </c>
      <c r="L772" s="1" t="s">
        <v>68</v>
      </c>
      <c r="M772" s="1" t="s">
        <v>19</v>
      </c>
      <c r="N772" s="1" t="s">
        <v>20</v>
      </c>
      <c r="O772" s="1" t="s">
        <v>33</v>
      </c>
      <c r="P772" s="1" t="s">
        <v>216</v>
      </c>
      <c r="Q772" s="2" t="s">
        <v>45</v>
      </c>
      <c r="R772" s="8">
        <f>IF(P772&gt;1,(Q772/P772)*100,0)</f>
        <v>0</v>
      </c>
    </row>
    <row r="773" spans="1:18" x14ac:dyDescent="0.25">
      <c r="A773" s="1" t="s">
        <v>1441</v>
      </c>
      <c r="B773" s="7">
        <f>2023-YEAR(A773)</f>
        <v>24</v>
      </c>
      <c r="C773" s="1" t="s">
        <v>36</v>
      </c>
      <c r="D773" s="1" t="s">
        <v>13</v>
      </c>
      <c r="E773" s="1" t="s">
        <v>148</v>
      </c>
      <c r="F773" s="1" t="s">
        <v>149</v>
      </c>
      <c r="G773" s="7" t="str">
        <f>CONCATENATE(E773,",",F773,",","BRASIL")</f>
        <v>PORTO UNIAO,SC,BRASIL</v>
      </c>
      <c r="H773" s="1"/>
      <c r="I773" s="5" t="s">
        <v>54</v>
      </c>
      <c r="J773" s="1" t="s">
        <v>580</v>
      </c>
      <c r="K773" s="1" t="s">
        <v>30</v>
      </c>
      <c r="L773" s="1" t="s">
        <v>68</v>
      </c>
      <c r="M773" s="1" t="s">
        <v>19</v>
      </c>
      <c r="N773" s="1" t="s">
        <v>20</v>
      </c>
      <c r="O773" s="1" t="s">
        <v>123</v>
      </c>
      <c r="P773" s="1" t="s">
        <v>592</v>
      </c>
      <c r="Q773" s="2" t="s">
        <v>45</v>
      </c>
      <c r="R773" s="8">
        <f>IF(P773&gt;1,(Q773/P773)*100,0)</f>
        <v>0</v>
      </c>
    </row>
    <row r="774" spans="1:18" x14ac:dyDescent="0.25">
      <c r="A774" s="1" t="s">
        <v>1442</v>
      </c>
      <c r="B774" s="7">
        <f>2023-YEAR(A774)</f>
        <v>29</v>
      </c>
      <c r="C774" s="1" t="s">
        <v>12</v>
      </c>
      <c r="D774" s="1" t="s">
        <v>25</v>
      </c>
      <c r="E774" s="1" t="s">
        <v>60</v>
      </c>
      <c r="F774" s="1" t="s">
        <v>15</v>
      </c>
      <c r="G774" s="7" t="str">
        <f>CONCATENATE(E774,",",F774,",","BRASIL")</f>
        <v>SAO JOSE DOS PINHAIS,PR,BRASIL</v>
      </c>
      <c r="H774" s="1"/>
      <c r="I774" s="5" t="s">
        <v>2161</v>
      </c>
      <c r="J774" s="1" t="s">
        <v>475</v>
      </c>
      <c r="K774" s="1" t="s">
        <v>83</v>
      </c>
      <c r="L774" s="1" t="s">
        <v>68</v>
      </c>
      <c r="M774" s="1" t="s">
        <v>19</v>
      </c>
      <c r="N774" s="1" t="s">
        <v>20</v>
      </c>
      <c r="O774" s="1" t="s">
        <v>33</v>
      </c>
      <c r="P774" s="1" t="s">
        <v>476</v>
      </c>
      <c r="Q774" s="2" t="s">
        <v>281</v>
      </c>
      <c r="R774" s="8">
        <f>IF(P774&gt;1,(Q774/P774)*100,0)</f>
        <v>31.25</v>
      </c>
    </row>
    <row r="775" spans="1:18" x14ac:dyDescent="0.25">
      <c r="A775" s="1" t="s">
        <v>1443</v>
      </c>
      <c r="B775" s="7">
        <f>2023-YEAR(A775)</f>
        <v>21</v>
      </c>
      <c r="C775" s="1" t="s">
        <v>36</v>
      </c>
      <c r="D775" s="1" t="s">
        <v>13</v>
      </c>
      <c r="E775" s="1" t="s">
        <v>47</v>
      </c>
      <c r="F775" s="1" t="s">
        <v>15</v>
      </c>
      <c r="G775" s="7" t="str">
        <f>CONCATENATE(E775,",",F775,",","BRASIL")</f>
        <v>PARANAGUÁ,PR,BRASIL</v>
      </c>
      <c r="H775" s="1"/>
      <c r="I775" s="5" t="s">
        <v>47</v>
      </c>
      <c r="J775" s="1" t="s">
        <v>170</v>
      </c>
      <c r="K775" s="1" t="s">
        <v>30</v>
      </c>
      <c r="L775" s="1" t="s">
        <v>18</v>
      </c>
      <c r="M775" s="1" t="s">
        <v>19</v>
      </c>
      <c r="N775" s="1" t="s">
        <v>20</v>
      </c>
      <c r="O775" s="1" t="s">
        <v>33</v>
      </c>
      <c r="P775" s="1" t="s">
        <v>277</v>
      </c>
      <c r="Q775" s="2" t="s">
        <v>50</v>
      </c>
      <c r="R775" s="8">
        <f>IF(P775&gt;1,(Q775/P775)*100,0)</f>
        <v>16.869728209934394</v>
      </c>
    </row>
    <row r="776" spans="1:18" x14ac:dyDescent="0.25">
      <c r="A776" s="1" t="s">
        <v>1444</v>
      </c>
      <c r="B776" s="7">
        <f>2023-YEAR(A776)</f>
        <v>22</v>
      </c>
      <c r="C776" s="1" t="s">
        <v>12</v>
      </c>
      <c r="D776" s="1" t="s">
        <v>25</v>
      </c>
      <c r="E776" s="1" t="s">
        <v>354</v>
      </c>
      <c r="F776" s="1" t="s">
        <v>15</v>
      </c>
      <c r="G776" s="7" t="str">
        <f>CONCATENATE(E776,",",F776,",","BRASIL")</f>
        <v>MAUA DA SERRA,PR,BRASIL</v>
      </c>
      <c r="H776" s="1"/>
      <c r="I776" s="5" t="s">
        <v>66</v>
      </c>
      <c r="J776" s="1" t="s">
        <v>82</v>
      </c>
      <c r="K776" s="1" t="s">
        <v>17</v>
      </c>
      <c r="L776" s="1" t="s">
        <v>68</v>
      </c>
      <c r="M776" s="1" t="s">
        <v>19</v>
      </c>
      <c r="N776" s="1" t="s">
        <v>20</v>
      </c>
      <c r="O776" s="1" t="s">
        <v>33</v>
      </c>
      <c r="P776" s="1" t="s">
        <v>27</v>
      </c>
      <c r="Q776" s="2" t="s">
        <v>1445</v>
      </c>
      <c r="R776" s="8">
        <f>IF(P776&gt;1,(Q776/P776)*100,0)</f>
        <v>32</v>
      </c>
    </row>
    <row r="777" spans="1:18" x14ac:dyDescent="0.25">
      <c r="A777" s="1" t="s">
        <v>1446</v>
      </c>
      <c r="B777" s="7">
        <f>2023-YEAR(A777)</f>
        <v>29</v>
      </c>
      <c r="C777" s="1" t="s">
        <v>36</v>
      </c>
      <c r="D777" s="1" t="s">
        <v>25</v>
      </c>
      <c r="E777" s="1" t="s">
        <v>1117</v>
      </c>
      <c r="F777" s="1" t="s">
        <v>15</v>
      </c>
      <c r="G777" s="7" t="str">
        <f>CONCATENATE(E777,",",F777,",","BRASIL")</f>
        <v>CIDADE GAUCHA,PR,BRASIL</v>
      </c>
      <c r="H777" s="1"/>
      <c r="I777" s="5" t="s">
        <v>2163</v>
      </c>
      <c r="J777" s="1" t="s">
        <v>185</v>
      </c>
      <c r="K777" s="1" t="s">
        <v>38</v>
      </c>
      <c r="L777" s="1" t="s">
        <v>68</v>
      </c>
      <c r="M777" s="1" t="s">
        <v>19</v>
      </c>
      <c r="N777" s="1" t="s">
        <v>20</v>
      </c>
      <c r="O777" s="1" t="s">
        <v>21</v>
      </c>
      <c r="P777" s="1" t="s">
        <v>492</v>
      </c>
      <c r="Q777" s="2" t="s">
        <v>227</v>
      </c>
      <c r="R777" s="8">
        <f>IF(P777&gt;1,(Q777/P777)*100,0)</f>
        <v>8.5106382978723403</v>
      </c>
    </row>
    <row r="778" spans="1:18" x14ac:dyDescent="0.25">
      <c r="A778" s="1" t="s">
        <v>847</v>
      </c>
      <c r="B778" s="7">
        <f>2023-YEAR(A778)</f>
        <v>23</v>
      </c>
      <c r="C778" s="1" t="s">
        <v>12</v>
      </c>
      <c r="D778" s="1" t="s">
        <v>13</v>
      </c>
      <c r="E778" s="1" t="s">
        <v>116</v>
      </c>
      <c r="F778" s="1" t="s">
        <v>15</v>
      </c>
      <c r="G778" s="7" t="str">
        <f>CONCATENATE(E778,",",F778,",","BRASIL")</f>
        <v>ARAPONGAS,PR,BRASIL</v>
      </c>
      <c r="H778" s="1"/>
      <c r="I778" s="5" t="s">
        <v>66</v>
      </c>
      <c r="J778" s="1" t="s">
        <v>541</v>
      </c>
      <c r="K778" s="1" t="s">
        <v>38</v>
      </c>
      <c r="L778" s="1" t="s">
        <v>68</v>
      </c>
      <c r="M778" s="1" t="s">
        <v>19</v>
      </c>
      <c r="N778" s="1" t="s">
        <v>20</v>
      </c>
      <c r="O778" s="1" t="s">
        <v>21</v>
      </c>
      <c r="P778" s="1" t="s">
        <v>27</v>
      </c>
      <c r="Q778" s="2" t="s">
        <v>446</v>
      </c>
      <c r="R778" s="8">
        <f>IF(P778&gt;1,(Q778/P778)*100,0)</f>
        <v>68</v>
      </c>
    </row>
    <row r="779" spans="1:18" x14ac:dyDescent="0.25">
      <c r="A779" s="1" t="s">
        <v>481</v>
      </c>
      <c r="B779" s="7">
        <f>2023-YEAR(A779)</f>
        <v>24</v>
      </c>
      <c r="C779" s="1" t="s">
        <v>36</v>
      </c>
      <c r="D779" s="1" t="s">
        <v>25</v>
      </c>
      <c r="E779" s="1" t="s">
        <v>28</v>
      </c>
      <c r="F779" s="1" t="s">
        <v>15</v>
      </c>
      <c r="G779" s="7" t="str">
        <f>CONCATENATE(E779,",",F779,",","BRASIL")</f>
        <v>CURITIBA,PR,BRASIL</v>
      </c>
      <c r="H779" s="1"/>
      <c r="I779" s="5" t="s">
        <v>2161</v>
      </c>
      <c r="J779" s="1" t="s">
        <v>1447</v>
      </c>
      <c r="K779" s="1" t="s">
        <v>38</v>
      </c>
      <c r="L779" s="1" t="s">
        <v>68</v>
      </c>
      <c r="M779" s="1" t="s">
        <v>19</v>
      </c>
      <c r="N779" s="1" t="s">
        <v>32</v>
      </c>
      <c r="O779" s="1" t="s">
        <v>21</v>
      </c>
      <c r="P779" s="1" t="s">
        <v>329</v>
      </c>
      <c r="Q779" s="2" t="s">
        <v>1448</v>
      </c>
      <c r="R779" s="8">
        <f>IF(P779&gt;1,(Q779/P779)*100,0)</f>
        <v>97.61904761904762</v>
      </c>
    </row>
    <row r="780" spans="1:18" x14ac:dyDescent="0.25">
      <c r="A780" s="1" t="s">
        <v>1449</v>
      </c>
      <c r="B780" s="7">
        <f>2023-YEAR(A780)</f>
        <v>22</v>
      </c>
      <c r="C780" s="1" t="s">
        <v>12</v>
      </c>
      <c r="D780" s="1" t="s">
        <v>13</v>
      </c>
      <c r="E780" s="1" t="s">
        <v>608</v>
      </c>
      <c r="F780" s="1" t="s">
        <v>15</v>
      </c>
      <c r="G780" s="7" t="str">
        <f>CONCATENATE(E780,",",F780,",","BRASIL")</f>
        <v>MATINHOS,PR,BRASIL</v>
      </c>
      <c r="H780" s="1"/>
      <c r="I780" s="5" t="s">
        <v>47</v>
      </c>
      <c r="J780" s="1" t="s">
        <v>912</v>
      </c>
      <c r="K780" s="1" t="s">
        <v>83</v>
      </c>
      <c r="L780" s="1" t="s">
        <v>68</v>
      </c>
      <c r="M780" s="1" t="s">
        <v>19</v>
      </c>
      <c r="N780" s="1" t="s">
        <v>20</v>
      </c>
      <c r="O780" s="1" t="s">
        <v>33</v>
      </c>
      <c r="P780" s="1" t="s">
        <v>1450</v>
      </c>
      <c r="Q780" s="2" t="s">
        <v>180</v>
      </c>
      <c r="R780" s="8">
        <f>IF(P780&gt;1,(Q780/P780)*100,0)</f>
        <v>9.4936708860759502</v>
      </c>
    </row>
    <row r="781" spans="1:18" x14ac:dyDescent="0.25">
      <c r="A781" s="1" t="s">
        <v>1194</v>
      </c>
      <c r="B781" s="7">
        <f>2023-YEAR(A781)</f>
        <v>28</v>
      </c>
      <c r="C781" s="1" t="s">
        <v>12</v>
      </c>
      <c r="D781" s="1" t="s">
        <v>13</v>
      </c>
      <c r="E781" s="1" t="s">
        <v>86</v>
      </c>
      <c r="F781" s="1" t="s">
        <v>15</v>
      </c>
      <c r="G781" s="7" t="str">
        <f>CONCATENATE(E781,",",F781,",","BRASIL")</f>
        <v>CAMPO MOURÃO,PR,BRASIL</v>
      </c>
      <c r="H781" s="1"/>
      <c r="I781" s="5" t="s">
        <v>86</v>
      </c>
      <c r="J781" s="1" t="s">
        <v>98</v>
      </c>
      <c r="K781" s="1" t="s">
        <v>30</v>
      </c>
      <c r="L781" s="1" t="s">
        <v>68</v>
      </c>
      <c r="M781" s="1" t="s">
        <v>19</v>
      </c>
      <c r="N781" s="1" t="s">
        <v>20</v>
      </c>
      <c r="O781" s="1" t="s">
        <v>33</v>
      </c>
      <c r="P781" s="1" t="s">
        <v>283</v>
      </c>
      <c r="Q781" s="2" t="s">
        <v>45</v>
      </c>
      <c r="R781" s="8">
        <f>IF(P781&gt;1,(Q781/P781)*100,0)</f>
        <v>0</v>
      </c>
    </row>
    <row r="782" spans="1:18" x14ac:dyDescent="0.25">
      <c r="A782" s="1" t="s">
        <v>1451</v>
      </c>
      <c r="B782" s="7">
        <f>2023-YEAR(A782)</f>
        <v>34</v>
      </c>
      <c r="C782" s="1" t="s">
        <v>12</v>
      </c>
      <c r="D782" s="1" t="s">
        <v>25</v>
      </c>
      <c r="E782" s="1" t="s">
        <v>51</v>
      </c>
      <c r="F782" s="1" t="s">
        <v>15</v>
      </c>
      <c r="G782" s="7" t="str">
        <f>CONCATENATE(E782,",",F782,",","BRASIL")</f>
        <v>PARANAVAÍ,PR,BRASIL</v>
      </c>
      <c r="H782" s="1"/>
      <c r="I782" s="5" t="s">
        <v>2163</v>
      </c>
      <c r="J782" s="1" t="s">
        <v>185</v>
      </c>
      <c r="K782" s="1" t="s">
        <v>30</v>
      </c>
      <c r="L782" s="1" t="s">
        <v>68</v>
      </c>
      <c r="M782" s="1" t="s">
        <v>19</v>
      </c>
      <c r="N782" s="1" t="s">
        <v>20</v>
      </c>
      <c r="O782" s="1" t="s">
        <v>33</v>
      </c>
      <c r="P782" s="1" t="s">
        <v>186</v>
      </c>
      <c r="Q782" s="2" t="s">
        <v>180</v>
      </c>
      <c r="R782" s="8">
        <f>IF(P782&gt;1,(Q782/P782)*100,0)</f>
        <v>10.869565217391305</v>
      </c>
    </row>
    <row r="783" spans="1:18" x14ac:dyDescent="0.25">
      <c r="A783" s="1" t="s">
        <v>1452</v>
      </c>
      <c r="B783" s="7">
        <f>2023-YEAR(A783)</f>
        <v>37</v>
      </c>
      <c r="C783" s="1" t="s">
        <v>36</v>
      </c>
      <c r="D783" s="1" t="s">
        <v>25</v>
      </c>
      <c r="E783" s="1" t="s">
        <v>86</v>
      </c>
      <c r="F783" s="1" t="s">
        <v>15</v>
      </c>
      <c r="G783" s="7" t="str">
        <f>CONCATENATE(E783,",",F783,",","BRASIL")</f>
        <v>CAMPO MOURÃO,PR,BRASIL</v>
      </c>
      <c r="H783" s="1"/>
      <c r="I783" s="5" t="s">
        <v>86</v>
      </c>
      <c r="J783" s="1" t="s">
        <v>250</v>
      </c>
      <c r="K783" s="1" t="s">
        <v>30</v>
      </c>
      <c r="L783" s="1" t="s">
        <v>68</v>
      </c>
      <c r="M783" s="1" t="s">
        <v>19</v>
      </c>
      <c r="N783" s="1" t="s">
        <v>20</v>
      </c>
      <c r="O783" s="1" t="s">
        <v>33</v>
      </c>
      <c r="P783" s="1" t="s">
        <v>365</v>
      </c>
      <c r="Q783" s="2" t="s">
        <v>84</v>
      </c>
      <c r="R783" s="8">
        <f>IF(P783&gt;1,(Q783/P783)*100,0)</f>
        <v>19.933554817275748</v>
      </c>
    </row>
    <row r="784" spans="1:18" x14ac:dyDescent="0.25">
      <c r="A784" s="1" t="s">
        <v>1453</v>
      </c>
      <c r="B784" s="7">
        <f>2023-YEAR(A784)</f>
        <v>25</v>
      </c>
      <c r="C784" s="1" t="s">
        <v>36</v>
      </c>
      <c r="D784" s="1" t="s">
        <v>25</v>
      </c>
      <c r="E784" s="1" t="s">
        <v>47</v>
      </c>
      <c r="F784" s="1" t="s">
        <v>15</v>
      </c>
      <c r="G784" s="7" t="str">
        <f>CONCATENATE(E784,",",F784,",","BRASIL")</f>
        <v>PARANAGUÁ,PR,BRASIL</v>
      </c>
      <c r="H784" s="1"/>
      <c r="I784" s="5" t="s">
        <v>47</v>
      </c>
      <c r="J784" s="1" t="s">
        <v>290</v>
      </c>
      <c r="K784" s="1" t="s">
        <v>83</v>
      </c>
      <c r="L784" s="1" t="s">
        <v>68</v>
      </c>
      <c r="M784" s="1" t="s">
        <v>19</v>
      </c>
      <c r="N784" s="1" t="s">
        <v>20</v>
      </c>
      <c r="O784" s="1" t="s">
        <v>123</v>
      </c>
      <c r="P784" s="1" t="s">
        <v>480</v>
      </c>
      <c r="Q784" s="2" t="s">
        <v>96</v>
      </c>
      <c r="R784" s="8">
        <f>IF(P784&gt;1,(Q784/P784)*100,0)</f>
        <v>18</v>
      </c>
    </row>
    <row r="785" spans="1:18" x14ac:dyDescent="0.25">
      <c r="A785" s="1" t="s">
        <v>1454</v>
      </c>
      <c r="B785" s="7">
        <f>2023-YEAR(A785)</f>
        <v>38</v>
      </c>
      <c r="C785" s="1" t="s">
        <v>12</v>
      </c>
      <c r="D785" s="1" t="s">
        <v>13</v>
      </c>
      <c r="E785" s="1" t="s">
        <v>60</v>
      </c>
      <c r="F785" s="1" t="s">
        <v>15</v>
      </c>
      <c r="G785" s="7" t="str">
        <f>CONCATENATE(E785,",",F785,",","BRASIL")</f>
        <v>SAO JOSE DOS PINHAIS,PR,BRASIL</v>
      </c>
      <c r="H785" s="1"/>
      <c r="I785" s="5" t="s">
        <v>2164</v>
      </c>
      <c r="J785" s="1" t="s">
        <v>455</v>
      </c>
      <c r="K785" s="1" t="s">
        <v>30</v>
      </c>
      <c r="L785" s="1" t="s">
        <v>18</v>
      </c>
      <c r="M785" s="1" t="s">
        <v>19</v>
      </c>
      <c r="N785" s="1" t="s">
        <v>32</v>
      </c>
      <c r="O785" s="1" t="s">
        <v>33</v>
      </c>
      <c r="P785" s="1" t="s">
        <v>456</v>
      </c>
      <c r="Q785" s="2" t="s">
        <v>45</v>
      </c>
      <c r="R785" s="8">
        <f>IF(P785&gt;1,(Q785/P785)*100,0)</f>
        <v>0</v>
      </c>
    </row>
    <row r="786" spans="1:18" x14ac:dyDescent="0.25">
      <c r="A786" s="1" t="s">
        <v>822</v>
      </c>
      <c r="B786" s="7">
        <f>2023-YEAR(A786)</f>
        <v>25</v>
      </c>
      <c r="C786" s="1" t="s">
        <v>12</v>
      </c>
      <c r="D786" s="1" t="s">
        <v>25</v>
      </c>
      <c r="E786" s="1" t="s">
        <v>54</v>
      </c>
      <c r="F786" s="1" t="s">
        <v>15</v>
      </c>
      <c r="G786" s="7" t="str">
        <f>CONCATENATE(E786,",",F786,",","BRASIL")</f>
        <v>UNIÃO DA VITÓRIA,PR,BRASIL</v>
      </c>
      <c r="H786" s="1"/>
      <c r="I786" s="5" t="s">
        <v>54</v>
      </c>
      <c r="J786" s="1" t="s">
        <v>132</v>
      </c>
      <c r="K786" s="1" t="s">
        <v>30</v>
      </c>
      <c r="L786" s="1" t="s">
        <v>68</v>
      </c>
      <c r="M786" s="1" t="s">
        <v>19</v>
      </c>
      <c r="N786" s="1" t="s">
        <v>20</v>
      </c>
      <c r="O786" s="1" t="s">
        <v>104</v>
      </c>
      <c r="P786" s="1" t="s">
        <v>133</v>
      </c>
      <c r="Q786" s="2" t="s">
        <v>180</v>
      </c>
      <c r="R786" s="8">
        <f>IF(P786&gt;1,(Q786/P786)*100,0)</f>
        <v>10.38961038961039</v>
      </c>
    </row>
    <row r="787" spans="1:18" x14ac:dyDescent="0.25">
      <c r="A787" s="1" t="s">
        <v>570</v>
      </c>
      <c r="B787" s="7">
        <f>2023-YEAR(A787)</f>
        <v>29</v>
      </c>
      <c r="C787" s="1" t="s">
        <v>12</v>
      </c>
      <c r="D787" s="1" t="s">
        <v>65</v>
      </c>
      <c r="E787" s="1" t="s">
        <v>60</v>
      </c>
      <c r="F787" s="1" t="s">
        <v>15</v>
      </c>
      <c r="G787" s="7" t="str">
        <f>CONCATENATE(E787,",",F787,",","BRASIL")</f>
        <v>SAO JOSE DOS PINHAIS,PR,BRASIL</v>
      </c>
      <c r="H787" s="1"/>
      <c r="I787" s="5" t="s">
        <v>2164</v>
      </c>
      <c r="J787" s="1" t="s">
        <v>61</v>
      </c>
      <c r="K787" s="1" t="s">
        <v>30</v>
      </c>
      <c r="L787" s="1" t="s">
        <v>18</v>
      </c>
      <c r="M787" s="1" t="s">
        <v>19</v>
      </c>
      <c r="N787" s="1" t="s">
        <v>62</v>
      </c>
      <c r="O787" s="1" t="s">
        <v>33</v>
      </c>
      <c r="P787" s="1" t="s">
        <v>63</v>
      </c>
      <c r="Q787" s="2" t="s">
        <v>45</v>
      </c>
      <c r="R787" s="8">
        <f>IF(P787&gt;1,(Q787/P787)*100,0)</f>
        <v>0</v>
      </c>
    </row>
    <row r="788" spans="1:18" x14ac:dyDescent="0.25">
      <c r="A788" s="1" t="s">
        <v>1455</v>
      </c>
      <c r="B788" s="7">
        <f>2023-YEAR(A788)</f>
        <v>22</v>
      </c>
      <c r="C788" s="1" t="s">
        <v>36</v>
      </c>
      <c r="D788" s="1" t="s">
        <v>13</v>
      </c>
      <c r="E788" s="1" t="s">
        <v>51</v>
      </c>
      <c r="F788" s="1" t="s">
        <v>15</v>
      </c>
      <c r="G788" s="7" t="str">
        <f>CONCATENATE(E788,",",F788,",","BRASIL")</f>
        <v>PARANAVAÍ,PR,BRASIL</v>
      </c>
      <c r="H788" s="1"/>
      <c r="I788" s="5" t="s">
        <v>2163</v>
      </c>
      <c r="J788" s="1" t="s">
        <v>254</v>
      </c>
      <c r="K788" s="1" t="s">
        <v>83</v>
      </c>
      <c r="L788" s="1" t="s">
        <v>68</v>
      </c>
      <c r="M788" s="1" t="s">
        <v>19</v>
      </c>
      <c r="N788" s="1" t="s">
        <v>20</v>
      </c>
      <c r="O788" s="1" t="s">
        <v>21</v>
      </c>
      <c r="P788" s="1" t="s">
        <v>1456</v>
      </c>
      <c r="Q788" s="2" t="s">
        <v>1457</v>
      </c>
      <c r="R788" s="8">
        <f>IF(P788&gt;1,(Q788/P788)*100,0)</f>
        <v>35.59556786703601</v>
      </c>
    </row>
    <row r="789" spans="1:18" x14ac:dyDescent="0.25">
      <c r="A789" s="1" t="s">
        <v>1458</v>
      </c>
      <c r="B789" s="7">
        <f>2023-YEAR(A789)</f>
        <v>28</v>
      </c>
      <c r="C789" s="1" t="s">
        <v>36</v>
      </c>
      <c r="D789" s="1" t="s">
        <v>13</v>
      </c>
      <c r="E789" s="1" t="s">
        <v>51</v>
      </c>
      <c r="F789" s="1" t="s">
        <v>15</v>
      </c>
      <c r="G789" s="7" t="str">
        <f>CONCATENATE(E789,",",F789,",","BRASIL")</f>
        <v>PARANAVAÍ,PR,BRASIL</v>
      </c>
      <c r="H789" s="1"/>
      <c r="I789" s="5" t="s">
        <v>2163</v>
      </c>
      <c r="J789" s="1" t="s">
        <v>140</v>
      </c>
      <c r="K789" s="1" t="s">
        <v>30</v>
      </c>
      <c r="L789" s="1" t="s">
        <v>43</v>
      </c>
      <c r="M789" s="1" t="s">
        <v>19</v>
      </c>
      <c r="N789" s="1" t="s">
        <v>20</v>
      </c>
      <c r="O789" s="1" t="s">
        <v>33</v>
      </c>
      <c r="P789" s="1" t="s">
        <v>488</v>
      </c>
      <c r="Q789" s="2" t="s">
        <v>45</v>
      </c>
      <c r="R789" s="8">
        <f>IF(P789&gt;1,(Q789/P789)*100,0)</f>
        <v>0</v>
      </c>
    </row>
    <row r="790" spans="1:18" x14ac:dyDescent="0.25">
      <c r="A790" s="1" t="s">
        <v>1459</v>
      </c>
      <c r="B790" s="7">
        <f>2023-YEAR(A790)</f>
        <v>50</v>
      </c>
      <c r="C790" s="1" t="s">
        <v>36</v>
      </c>
      <c r="D790" s="1" t="s">
        <v>13</v>
      </c>
      <c r="E790" s="1" t="s">
        <v>86</v>
      </c>
      <c r="F790" s="1" t="s">
        <v>15</v>
      </c>
      <c r="G790" s="7" t="str">
        <f>CONCATENATE(E790,",",F790,",","BRASIL")</f>
        <v>CAMPO MOURÃO,PR,BRASIL</v>
      </c>
      <c r="H790" s="1"/>
      <c r="I790" s="5" t="s">
        <v>86</v>
      </c>
      <c r="J790" s="1" t="s">
        <v>250</v>
      </c>
      <c r="K790" s="1" t="s">
        <v>30</v>
      </c>
      <c r="L790" s="1" t="s">
        <v>68</v>
      </c>
      <c r="M790" s="1" t="s">
        <v>19</v>
      </c>
      <c r="N790" s="1" t="s">
        <v>20</v>
      </c>
      <c r="O790" s="1" t="s">
        <v>33</v>
      </c>
      <c r="P790" s="1" t="s">
        <v>365</v>
      </c>
      <c r="Q790" s="2" t="s">
        <v>45</v>
      </c>
      <c r="R790" s="8">
        <f>IF(P790&gt;1,(Q790/P790)*100,0)</f>
        <v>0</v>
      </c>
    </row>
    <row r="791" spans="1:18" x14ac:dyDescent="0.25">
      <c r="A791" s="1" t="s">
        <v>1460</v>
      </c>
      <c r="B791" s="7">
        <f>2023-YEAR(A791)</f>
        <v>32</v>
      </c>
      <c r="C791" s="1" t="s">
        <v>12</v>
      </c>
      <c r="D791" s="1" t="s">
        <v>25</v>
      </c>
      <c r="E791" s="1" t="s">
        <v>291</v>
      </c>
      <c r="F791" s="1" t="s">
        <v>15</v>
      </c>
      <c r="G791" s="7" t="str">
        <f>CONCATENATE(E791,",",F791,",","BRASIL")</f>
        <v>ARAUCARIA,PR,BRASIL</v>
      </c>
      <c r="H791" s="1"/>
      <c r="I791" s="5" t="s">
        <v>2161</v>
      </c>
      <c r="J791" s="1" t="s">
        <v>368</v>
      </c>
      <c r="K791" s="1" t="s">
        <v>30</v>
      </c>
      <c r="L791" s="1" t="s">
        <v>68</v>
      </c>
      <c r="M791" s="1" t="s">
        <v>19</v>
      </c>
      <c r="N791" s="1" t="s">
        <v>20</v>
      </c>
      <c r="O791" s="1" t="s">
        <v>33</v>
      </c>
      <c r="P791" s="1" t="s">
        <v>586</v>
      </c>
      <c r="Q791" s="2" t="s">
        <v>45</v>
      </c>
      <c r="R791" s="8">
        <f>IF(P791&gt;1,(Q791/P791)*100,0)</f>
        <v>0</v>
      </c>
    </row>
    <row r="792" spans="1:18" x14ac:dyDescent="0.25">
      <c r="A792" s="1" t="s">
        <v>1461</v>
      </c>
      <c r="B792" s="7">
        <f>2023-YEAR(A792)</f>
        <v>19</v>
      </c>
      <c r="C792" s="1" t="s">
        <v>36</v>
      </c>
      <c r="D792" s="1" t="s">
        <v>25</v>
      </c>
      <c r="E792" s="1" t="s">
        <v>47</v>
      </c>
      <c r="F792" s="1" t="s">
        <v>15</v>
      </c>
      <c r="G792" s="7" t="str">
        <f>CONCATENATE(E792,",",F792,",","BRASIL")</f>
        <v>PARANAGUÁ,PR,BRASIL</v>
      </c>
      <c r="H792" s="1"/>
      <c r="I792" s="5" t="s">
        <v>47</v>
      </c>
      <c r="J792" s="1" t="s">
        <v>331</v>
      </c>
      <c r="K792" s="1" t="s">
        <v>30</v>
      </c>
      <c r="L792" s="1" t="s">
        <v>18</v>
      </c>
      <c r="M792" s="1" t="s">
        <v>19</v>
      </c>
      <c r="N792" s="1" t="s">
        <v>32</v>
      </c>
      <c r="O792" s="1" t="s">
        <v>33</v>
      </c>
      <c r="P792" s="1" t="s">
        <v>105</v>
      </c>
      <c r="Q792" s="2" t="s">
        <v>45</v>
      </c>
      <c r="R792" s="8">
        <f>IF(P792&gt;1,(Q792/P792)*100,0)</f>
        <v>0</v>
      </c>
    </row>
    <row r="793" spans="1:18" x14ac:dyDescent="0.25">
      <c r="A793" s="1" t="s">
        <v>1463</v>
      </c>
      <c r="B793" s="7">
        <f>2023-YEAR(A793)</f>
        <v>38</v>
      </c>
      <c r="C793" s="1" t="s">
        <v>12</v>
      </c>
      <c r="D793" s="1" t="s">
        <v>127</v>
      </c>
      <c r="E793" s="1" t="s">
        <v>690</v>
      </c>
      <c r="F793" s="1" t="s">
        <v>15</v>
      </c>
      <c r="G793" s="7" t="str">
        <f>CONCATENATE(E793,",",F793,",","BRASIL")</f>
        <v>FAZENDA RIO GRANDE,PR,BRASIL</v>
      </c>
      <c r="H793" s="1"/>
      <c r="I793" s="5" t="s">
        <v>2164</v>
      </c>
      <c r="J793" s="1" t="s">
        <v>61</v>
      </c>
      <c r="K793" s="1" t="s">
        <v>30</v>
      </c>
      <c r="L793" s="1" t="s">
        <v>18</v>
      </c>
      <c r="M793" s="1" t="s">
        <v>19</v>
      </c>
      <c r="N793" s="1" t="s">
        <v>20</v>
      </c>
      <c r="O793" s="1" t="s">
        <v>33</v>
      </c>
      <c r="P793" s="1" t="s">
        <v>63</v>
      </c>
      <c r="Q793" s="2" t="s">
        <v>45</v>
      </c>
      <c r="R793" s="8">
        <f>IF(P793&gt;1,(Q793/P793)*100,0)</f>
        <v>0</v>
      </c>
    </row>
    <row r="794" spans="1:18" x14ac:dyDescent="0.25">
      <c r="A794" s="1" t="s">
        <v>1464</v>
      </c>
      <c r="B794" s="7">
        <f>2023-YEAR(A794)</f>
        <v>22</v>
      </c>
      <c r="C794" s="1" t="s">
        <v>36</v>
      </c>
      <c r="D794" s="1" t="s">
        <v>25</v>
      </c>
      <c r="E794" s="1" t="s">
        <v>51</v>
      </c>
      <c r="F794" s="1" t="s">
        <v>15</v>
      </c>
      <c r="G794" s="7" t="str">
        <f>CONCATENATE(E794,",",F794,",","BRASIL")</f>
        <v>PARANAVAÍ,PR,BRASIL</v>
      </c>
      <c r="H794" s="1"/>
      <c r="I794" s="5" t="s">
        <v>2163</v>
      </c>
      <c r="J794" s="1" t="s">
        <v>250</v>
      </c>
      <c r="K794" s="1" t="s">
        <v>17</v>
      </c>
      <c r="L794" s="1" t="s">
        <v>68</v>
      </c>
      <c r="M794" s="1" t="s">
        <v>19</v>
      </c>
      <c r="N794" s="1" t="s">
        <v>32</v>
      </c>
      <c r="O794" s="1" t="s">
        <v>33</v>
      </c>
      <c r="P794" s="1" t="s">
        <v>136</v>
      </c>
      <c r="Q794" s="2" t="s">
        <v>1465</v>
      </c>
      <c r="R794" s="8">
        <f>IF(P794&gt;1,(Q794/P794)*100,0)</f>
        <v>43.113772455089823</v>
      </c>
    </row>
    <row r="795" spans="1:18" x14ac:dyDescent="0.25">
      <c r="A795" s="1" t="s">
        <v>1466</v>
      </c>
      <c r="B795" s="7">
        <f>2023-YEAR(A795)</f>
        <v>25</v>
      </c>
      <c r="C795" s="1" t="s">
        <v>12</v>
      </c>
      <c r="D795" s="1" t="s">
        <v>25</v>
      </c>
      <c r="E795" s="1" t="s">
        <v>60</v>
      </c>
      <c r="F795" s="1" t="s">
        <v>15</v>
      </c>
      <c r="G795" s="7" t="str">
        <f>CONCATENATE(E795,",",F795,",","BRASIL")</f>
        <v>SAO JOSE DOS PINHAIS,PR,BRASIL</v>
      </c>
      <c r="H795" s="1"/>
      <c r="I795" s="5" t="s">
        <v>2164</v>
      </c>
      <c r="J795" s="1" t="s">
        <v>455</v>
      </c>
      <c r="K795" s="1" t="s">
        <v>30</v>
      </c>
      <c r="L795" s="1" t="s">
        <v>18</v>
      </c>
      <c r="M795" s="1" t="s">
        <v>19</v>
      </c>
      <c r="N795" s="1" t="s">
        <v>62</v>
      </c>
      <c r="O795" s="1" t="s">
        <v>33</v>
      </c>
      <c r="P795" s="1" t="s">
        <v>456</v>
      </c>
      <c r="Q795" s="2" t="s">
        <v>45</v>
      </c>
      <c r="R795" s="8">
        <f>IF(P795&gt;1,(Q795/P795)*100,0)</f>
        <v>0</v>
      </c>
    </row>
    <row r="796" spans="1:18" x14ac:dyDescent="0.25">
      <c r="A796" s="1" t="s">
        <v>1467</v>
      </c>
      <c r="B796" s="7">
        <f>2023-YEAR(A796)</f>
        <v>21</v>
      </c>
      <c r="C796" s="1" t="s">
        <v>36</v>
      </c>
      <c r="D796" s="1" t="s">
        <v>25</v>
      </c>
      <c r="E796" s="1" t="s">
        <v>265</v>
      </c>
      <c r="F796" s="1" t="s">
        <v>15</v>
      </c>
      <c r="G796" s="7" t="str">
        <f>CONCATENATE(E796,",",F796,",","BRASIL")</f>
        <v>ALTO PARANA,PR,BRASIL</v>
      </c>
      <c r="H796" s="1"/>
      <c r="I796" s="5" t="s">
        <v>2163</v>
      </c>
      <c r="J796" s="1" t="s">
        <v>103</v>
      </c>
      <c r="K796" s="1" t="s">
        <v>83</v>
      </c>
      <c r="L796" s="1" t="s">
        <v>68</v>
      </c>
      <c r="M796" s="1" t="s">
        <v>19</v>
      </c>
      <c r="N796" s="1" t="s">
        <v>32</v>
      </c>
      <c r="O796" s="1" t="s">
        <v>21</v>
      </c>
      <c r="P796" s="1" t="s">
        <v>161</v>
      </c>
      <c r="Q796" s="2" t="s">
        <v>50</v>
      </c>
      <c r="R796" s="8">
        <f>IF(P796&gt;1,(Q796/P796)*100,0)</f>
        <v>20.833333333333336</v>
      </c>
    </row>
    <row r="797" spans="1:18" x14ac:dyDescent="0.25">
      <c r="A797" s="1" t="s">
        <v>666</v>
      </c>
      <c r="B797" s="7">
        <f>2023-YEAR(A797)</f>
        <v>20</v>
      </c>
      <c r="C797" s="1" t="s">
        <v>36</v>
      </c>
      <c r="D797" s="1" t="s">
        <v>65</v>
      </c>
      <c r="E797" s="1" t="s">
        <v>66</v>
      </c>
      <c r="F797" s="1" t="s">
        <v>15</v>
      </c>
      <c r="G797" s="7" t="str">
        <f>CONCATENATE(E797,",",F797,",","BRASIL")</f>
        <v>APUCARANA,PR,BRASIL</v>
      </c>
      <c r="H797" s="1"/>
      <c r="I797" s="5" t="s">
        <v>66</v>
      </c>
      <c r="J797" s="1" t="s">
        <v>67</v>
      </c>
      <c r="K797" s="1" t="s">
        <v>30</v>
      </c>
      <c r="L797" s="1" t="s">
        <v>43</v>
      </c>
      <c r="M797" s="1" t="s">
        <v>19</v>
      </c>
      <c r="N797" s="1" t="s">
        <v>20</v>
      </c>
      <c r="O797" s="1" t="s">
        <v>21</v>
      </c>
      <c r="P797" s="1" t="s">
        <v>69</v>
      </c>
      <c r="Q797" s="2" t="s">
        <v>45</v>
      </c>
      <c r="R797" s="8">
        <f>IF(P797&gt;1,(Q797/P797)*100,0)</f>
        <v>0</v>
      </c>
    </row>
    <row r="798" spans="1:18" x14ac:dyDescent="0.25">
      <c r="A798" s="1" t="s">
        <v>1468</v>
      </c>
      <c r="B798" s="7">
        <f>2023-YEAR(A798)</f>
        <v>49</v>
      </c>
      <c r="C798" s="1" t="s">
        <v>36</v>
      </c>
      <c r="D798" s="1" t="s">
        <v>25</v>
      </c>
      <c r="E798" s="1" t="s">
        <v>47</v>
      </c>
      <c r="F798" s="1" t="s">
        <v>15</v>
      </c>
      <c r="G798" s="7" t="str">
        <f>CONCATENATE(E798,",",F798,",","BRASIL")</f>
        <v>PARANAGUÁ,PR,BRASIL</v>
      </c>
      <c r="H798" s="1"/>
      <c r="I798" s="5" t="s">
        <v>47</v>
      </c>
      <c r="J798" s="1" t="s">
        <v>157</v>
      </c>
      <c r="K798" s="1" t="s">
        <v>30</v>
      </c>
      <c r="L798" s="1" t="s">
        <v>68</v>
      </c>
      <c r="M798" s="1" t="s">
        <v>19</v>
      </c>
      <c r="N798" s="1" t="s">
        <v>20</v>
      </c>
      <c r="O798" s="1" t="s">
        <v>33</v>
      </c>
      <c r="P798" s="1" t="s">
        <v>158</v>
      </c>
      <c r="Q798" s="2" t="s">
        <v>45</v>
      </c>
      <c r="R798" s="8">
        <f>IF(P798&gt;1,(Q798/P798)*100,0)</f>
        <v>0</v>
      </c>
    </row>
    <row r="799" spans="1:18" x14ac:dyDescent="0.25">
      <c r="A799" s="1" t="s">
        <v>1469</v>
      </c>
      <c r="B799" s="7">
        <f>2023-YEAR(A799)</f>
        <v>22</v>
      </c>
      <c r="C799" s="1" t="s">
        <v>36</v>
      </c>
      <c r="D799" s="1" t="s">
        <v>25</v>
      </c>
      <c r="E799" s="1" t="s">
        <v>47</v>
      </c>
      <c r="F799" s="1" t="s">
        <v>15</v>
      </c>
      <c r="G799" s="7" t="str">
        <f>CONCATENATE(E799,",",F799,",","BRASIL")</f>
        <v>PARANAGUÁ,PR,BRASIL</v>
      </c>
      <c r="H799" s="1"/>
      <c r="I799" s="5" t="s">
        <v>47</v>
      </c>
      <c r="J799" s="1" t="s">
        <v>48</v>
      </c>
      <c r="K799" s="1" t="s">
        <v>30</v>
      </c>
      <c r="L799" s="1" t="s">
        <v>31</v>
      </c>
      <c r="M799" s="1" t="s">
        <v>19</v>
      </c>
      <c r="N799" s="1" t="s">
        <v>20</v>
      </c>
      <c r="O799" s="1" t="s">
        <v>33</v>
      </c>
      <c r="P799" s="1" t="s">
        <v>49</v>
      </c>
      <c r="Q799" s="2" t="s">
        <v>120</v>
      </c>
      <c r="R799" s="8">
        <f>IF(P799&gt;1,(Q799/P799)*100,0)</f>
        <v>3.8834951456310676</v>
      </c>
    </row>
    <row r="800" spans="1:18" x14ac:dyDescent="0.25">
      <c r="A800" s="1" t="s">
        <v>1470</v>
      </c>
      <c r="B800" s="7">
        <f>2023-YEAR(A800)</f>
        <v>27</v>
      </c>
      <c r="C800" s="1" t="s">
        <v>12</v>
      </c>
      <c r="D800" s="1" t="s">
        <v>25</v>
      </c>
      <c r="E800" s="1" t="s">
        <v>28</v>
      </c>
      <c r="F800" s="1" t="s">
        <v>15</v>
      </c>
      <c r="G800" s="7" t="str">
        <f>CONCATENATE(E800,",",F800,",","BRASIL")</f>
        <v>CURITIBA,PR,BRASIL</v>
      </c>
      <c r="H800" s="1"/>
      <c r="I800" s="5" t="s">
        <v>2161</v>
      </c>
      <c r="J800" s="1" t="s">
        <v>1447</v>
      </c>
      <c r="K800" s="1" t="s">
        <v>38</v>
      </c>
      <c r="L800" s="1" t="s">
        <v>68</v>
      </c>
      <c r="M800" s="1" t="s">
        <v>19</v>
      </c>
      <c r="N800" s="1" t="s">
        <v>20</v>
      </c>
      <c r="O800" s="1" t="s">
        <v>33</v>
      </c>
      <c r="P800" s="1" t="s">
        <v>329</v>
      </c>
      <c r="Q800" s="2" t="s">
        <v>1448</v>
      </c>
      <c r="R800" s="8">
        <f>IF(P800&gt;1,(Q800/P800)*100,0)</f>
        <v>97.61904761904762</v>
      </c>
    </row>
    <row r="801" spans="1:18" x14ac:dyDescent="0.25">
      <c r="A801" s="1" t="s">
        <v>1471</v>
      </c>
      <c r="B801" s="7">
        <f>2023-YEAR(A801)</f>
        <v>19</v>
      </c>
      <c r="C801" s="1" t="s">
        <v>12</v>
      </c>
      <c r="D801" s="1" t="s">
        <v>25</v>
      </c>
      <c r="E801" s="1" t="s">
        <v>364</v>
      </c>
      <c r="F801" s="1" t="s">
        <v>15</v>
      </c>
      <c r="G801" s="7" t="str">
        <f>CONCATENATE(E801,",",F801,",","BRASIL")</f>
        <v>PEABIRU,PR,BRASIL</v>
      </c>
      <c r="H801" s="1"/>
      <c r="I801" s="5" t="s">
        <v>86</v>
      </c>
      <c r="J801" s="1" t="s">
        <v>73</v>
      </c>
      <c r="K801" s="1" t="s">
        <v>30</v>
      </c>
      <c r="L801" s="1" t="s">
        <v>68</v>
      </c>
      <c r="M801" s="1" t="s">
        <v>19</v>
      </c>
      <c r="N801" s="1" t="s">
        <v>20</v>
      </c>
      <c r="O801" s="1" t="s">
        <v>21</v>
      </c>
      <c r="P801" s="1" t="s">
        <v>74</v>
      </c>
      <c r="Q801" s="2" t="s">
        <v>45</v>
      </c>
      <c r="R801" s="8">
        <f>IF(P801&gt;1,(Q801/P801)*100,0)</f>
        <v>0</v>
      </c>
    </row>
    <row r="802" spans="1:18" x14ac:dyDescent="0.25">
      <c r="A802" s="1" t="s">
        <v>1472</v>
      </c>
      <c r="B802" s="7">
        <f>2023-YEAR(A802)</f>
        <v>42</v>
      </c>
      <c r="C802" s="1" t="s">
        <v>36</v>
      </c>
      <c r="D802" s="1" t="s">
        <v>25</v>
      </c>
      <c r="E802" s="1" t="s">
        <v>66</v>
      </c>
      <c r="F802" s="1" t="s">
        <v>15</v>
      </c>
      <c r="G802" s="7" t="str">
        <f>CONCATENATE(E802,",",F802,",","BRASIL")</f>
        <v>APUCARANA,PR,BRASIL</v>
      </c>
      <c r="H802" s="1"/>
      <c r="I802" s="5" t="s">
        <v>66</v>
      </c>
      <c r="J802" s="1" t="s">
        <v>373</v>
      </c>
      <c r="K802" s="1" t="s">
        <v>30</v>
      </c>
      <c r="L802" s="1" t="s">
        <v>68</v>
      </c>
      <c r="M802" s="1" t="s">
        <v>19</v>
      </c>
      <c r="N802" s="1" t="s">
        <v>20</v>
      </c>
      <c r="O802" s="1" t="s">
        <v>33</v>
      </c>
      <c r="P802" s="1" t="s">
        <v>374</v>
      </c>
      <c r="Q802" s="2" t="s">
        <v>45</v>
      </c>
      <c r="R802" s="8">
        <f>IF(P802&gt;1,(Q802/P802)*100,0)</f>
        <v>0</v>
      </c>
    </row>
    <row r="803" spans="1:18" x14ac:dyDescent="0.25">
      <c r="A803" s="1" t="s">
        <v>1473</v>
      </c>
      <c r="B803" s="7">
        <f>2023-YEAR(A803)</f>
        <v>26</v>
      </c>
      <c r="C803" s="1" t="s">
        <v>36</v>
      </c>
      <c r="D803" s="1" t="s">
        <v>25</v>
      </c>
      <c r="E803" s="1" t="s">
        <v>66</v>
      </c>
      <c r="F803" s="1" t="s">
        <v>15</v>
      </c>
      <c r="G803" s="7" t="str">
        <f>CONCATENATE(E803,",",F803,",","BRASIL")</f>
        <v>APUCARANA,PR,BRASIL</v>
      </c>
      <c r="H803" s="1"/>
      <c r="I803" s="5" t="s">
        <v>66</v>
      </c>
      <c r="J803" s="1" t="s">
        <v>630</v>
      </c>
      <c r="K803" s="1" t="s">
        <v>17</v>
      </c>
      <c r="L803" s="1" t="s">
        <v>68</v>
      </c>
      <c r="M803" s="1" t="s">
        <v>19</v>
      </c>
      <c r="N803" s="1" t="s">
        <v>20</v>
      </c>
      <c r="O803" s="1" t="s">
        <v>21</v>
      </c>
      <c r="P803" s="1" t="s">
        <v>27</v>
      </c>
      <c r="Q803" s="2" t="s">
        <v>1395</v>
      </c>
      <c r="R803" s="8">
        <f>IF(P803&gt;1,(Q803/P803)*100,0)</f>
        <v>50</v>
      </c>
    </row>
    <row r="804" spans="1:18" x14ac:dyDescent="0.25">
      <c r="A804" s="1" t="s">
        <v>1474</v>
      </c>
      <c r="B804" s="7">
        <f>2023-YEAR(A804)</f>
        <v>22</v>
      </c>
      <c r="C804" s="1" t="s">
        <v>36</v>
      </c>
      <c r="D804" s="1" t="s">
        <v>25</v>
      </c>
      <c r="E804" s="1" t="s">
        <v>47</v>
      </c>
      <c r="F804" s="1" t="s">
        <v>15</v>
      </c>
      <c r="G804" s="7" t="str">
        <f>CONCATENATE(E804,",",F804,",","BRASIL")</f>
        <v>PARANAGUÁ,PR,BRASIL</v>
      </c>
      <c r="H804" s="1"/>
      <c r="I804" s="5" t="s">
        <v>47</v>
      </c>
      <c r="J804" s="1" t="s">
        <v>113</v>
      </c>
      <c r="K804" s="1" t="s">
        <v>30</v>
      </c>
      <c r="L804" s="1" t="s">
        <v>43</v>
      </c>
      <c r="M804" s="1" t="s">
        <v>19</v>
      </c>
      <c r="N804" s="1" t="s">
        <v>20</v>
      </c>
      <c r="O804" s="1" t="s">
        <v>33</v>
      </c>
      <c r="P804" s="1" t="s">
        <v>114</v>
      </c>
      <c r="Q804" s="2" t="s">
        <v>360</v>
      </c>
      <c r="R804" s="8">
        <f>IF(P804&gt;1,(Q804/P804)*100,0)</f>
        <v>5.383848454636091</v>
      </c>
    </row>
    <row r="805" spans="1:18" x14ac:dyDescent="0.25">
      <c r="A805" s="1" t="s">
        <v>1475</v>
      </c>
      <c r="B805" s="7">
        <f>2023-YEAR(A805)</f>
        <v>37</v>
      </c>
      <c r="C805" s="1" t="s">
        <v>12</v>
      </c>
      <c r="D805" s="1" t="s">
        <v>25</v>
      </c>
      <c r="E805" s="1" t="s">
        <v>60</v>
      </c>
      <c r="F805" s="1" t="s">
        <v>15</v>
      </c>
      <c r="G805" s="7" t="str">
        <f>CONCATENATE(E805,",",F805,",","BRASIL")</f>
        <v>SAO JOSE DOS PINHAIS,PR,BRASIL</v>
      </c>
      <c r="H805" s="1"/>
      <c r="I805" s="5" t="s">
        <v>2164</v>
      </c>
      <c r="J805" s="1" t="s">
        <v>61</v>
      </c>
      <c r="K805" s="1" t="s">
        <v>30</v>
      </c>
      <c r="L805" s="1" t="s">
        <v>18</v>
      </c>
      <c r="M805" s="1" t="s">
        <v>19</v>
      </c>
      <c r="N805" s="1" t="s">
        <v>62</v>
      </c>
      <c r="O805" s="1" t="s">
        <v>33</v>
      </c>
      <c r="P805" s="1" t="s">
        <v>63</v>
      </c>
      <c r="Q805" s="2" t="s">
        <v>45</v>
      </c>
      <c r="R805" s="8">
        <f>IF(P805&gt;1,(Q805/P805)*100,0)</f>
        <v>0</v>
      </c>
    </row>
    <row r="806" spans="1:18" x14ac:dyDescent="0.25">
      <c r="A806" s="1" t="s">
        <v>1476</v>
      </c>
      <c r="B806" s="7">
        <f>2023-YEAR(A806)</f>
        <v>34</v>
      </c>
      <c r="C806" s="1" t="s">
        <v>12</v>
      </c>
      <c r="D806" s="1" t="s">
        <v>25</v>
      </c>
      <c r="E806" s="1" t="s">
        <v>28</v>
      </c>
      <c r="F806" s="1" t="s">
        <v>15</v>
      </c>
      <c r="G806" s="7" t="str">
        <f>CONCATENATE(E806,",",F806,",","BRASIL")</f>
        <v>CURITIBA,PR,BRASIL</v>
      </c>
      <c r="H806" s="1"/>
      <c r="I806" s="5" t="s">
        <v>2162</v>
      </c>
      <c r="J806" s="1" t="s">
        <v>173</v>
      </c>
      <c r="K806" s="1" t="s">
        <v>30</v>
      </c>
      <c r="L806" s="1" t="s">
        <v>31</v>
      </c>
      <c r="M806" s="1" t="s">
        <v>19</v>
      </c>
      <c r="N806" s="1" t="s">
        <v>32</v>
      </c>
      <c r="O806" s="1" t="s">
        <v>33</v>
      </c>
      <c r="P806" s="1" t="s">
        <v>716</v>
      </c>
      <c r="Q806" s="2" t="s">
        <v>45</v>
      </c>
      <c r="R806" s="8">
        <f>IF(P806&gt;1,(Q806/P806)*100,0)</f>
        <v>0</v>
      </c>
    </row>
    <row r="807" spans="1:18" x14ac:dyDescent="0.25">
      <c r="A807" s="1" t="s">
        <v>1477</v>
      </c>
      <c r="B807" s="7">
        <f>2023-YEAR(A807)</f>
        <v>26</v>
      </c>
      <c r="C807" s="1" t="s">
        <v>12</v>
      </c>
      <c r="D807" s="1" t="s">
        <v>25</v>
      </c>
      <c r="E807" s="1" t="s">
        <v>47</v>
      </c>
      <c r="F807" s="1" t="s">
        <v>15</v>
      </c>
      <c r="G807" s="7" t="str">
        <f>CONCATENATE(E807,",",F807,",","BRASIL")</f>
        <v>PARANAGUÁ,PR,BRASIL</v>
      </c>
      <c r="H807" s="1"/>
      <c r="I807" s="5" t="s">
        <v>47</v>
      </c>
      <c r="J807" s="1" t="s">
        <v>290</v>
      </c>
      <c r="K807" s="1" t="s">
        <v>30</v>
      </c>
      <c r="L807" s="1" t="s">
        <v>68</v>
      </c>
      <c r="M807" s="1" t="s">
        <v>19</v>
      </c>
      <c r="N807" s="1" t="s">
        <v>20</v>
      </c>
      <c r="O807" s="1" t="s">
        <v>33</v>
      </c>
      <c r="P807" s="1" t="s">
        <v>27</v>
      </c>
      <c r="Q807" s="2" t="s">
        <v>45</v>
      </c>
      <c r="R807" s="8">
        <f>IF(P807&gt;1,(Q807/P807)*100,0)</f>
        <v>0</v>
      </c>
    </row>
    <row r="808" spans="1:18" x14ac:dyDescent="0.25">
      <c r="A808" s="1" t="s">
        <v>1478</v>
      </c>
      <c r="B808" s="7">
        <f>2023-YEAR(A808)</f>
        <v>26</v>
      </c>
      <c r="C808" s="1" t="s">
        <v>36</v>
      </c>
      <c r="D808" s="1" t="s">
        <v>25</v>
      </c>
      <c r="E808" s="1" t="s">
        <v>54</v>
      </c>
      <c r="F808" s="1" t="s">
        <v>15</v>
      </c>
      <c r="G808" s="7" t="str">
        <f>CONCATENATE(E808,",",F808,",","BRASIL")</f>
        <v>UNIÃO DA VITÓRIA,PR,BRASIL</v>
      </c>
      <c r="H808" s="1"/>
      <c r="I808" s="5" t="s">
        <v>54</v>
      </c>
      <c r="J808" s="1" t="s">
        <v>151</v>
      </c>
      <c r="K808" s="1" t="s">
        <v>30</v>
      </c>
      <c r="L808" s="1" t="s">
        <v>68</v>
      </c>
      <c r="M808" s="1" t="s">
        <v>19</v>
      </c>
      <c r="N808" s="1" t="s">
        <v>20</v>
      </c>
      <c r="O808" s="1" t="s">
        <v>33</v>
      </c>
      <c r="P808" s="1" t="s">
        <v>152</v>
      </c>
      <c r="Q808" s="2" t="s">
        <v>45</v>
      </c>
      <c r="R808" s="8">
        <f>IF(P808&gt;1,(Q808/P808)*100,0)</f>
        <v>0</v>
      </c>
    </row>
    <row r="809" spans="1:18" x14ac:dyDescent="0.25">
      <c r="A809" s="1" t="s">
        <v>1479</v>
      </c>
      <c r="B809" s="7">
        <f>2023-YEAR(A809)</f>
        <v>29</v>
      </c>
      <c r="C809" s="1" t="s">
        <v>12</v>
      </c>
      <c r="D809" s="1" t="s">
        <v>127</v>
      </c>
      <c r="E809" s="1" t="s">
        <v>66</v>
      </c>
      <c r="F809" s="1" t="s">
        <v>15</v>
      </c>
      <c r="G809" s="7" t="str">
        <f>CONCATENATE(E809,",",F809,",","BRASIL")</f>
        <v>APUCARANA,PR,BRASIL</v>
      </c>
      <c r="H809" s="1"/>
      <c r="I809" s="5" t="s">
        <v>66</v>
      </c>
      <c r="J809" s="1" t="s">
        <v>98</v>
      </c>
      <c r="K809" s="1" t="s">
        <v>83</v>
      </c>
      <c r="L809" s="1" t="s">
        <v>68</v>
      </c>
      <c r="M809" s="1" t="s">
        <v>19</v>
      </c>
      <c r="N809" s="1" t="s">
        <v>20</v>
      </c>
      <c r="O809" s="1" t="s">
        <v>123</v>
      </c>
      <c r="P809" s="1" t="s">
        <v>1003</v>
      </c>
      <c r="Q809" s="2" t="s">
        <v>641</v>
      </c>
      <c r="R809" s="8">
        <f>IF(P809&gt;1,(Q809/P809)*100,0)</f>
        <v>22.243713733075435</v>
      </c>
    </row>
    <row r="810" spans="1:18" x14ac:dyDescent="0.25">
      <c r="A810" s="1" t="s">
        <v>1480</v>
      </c>
      <c r="B810" s="7">
        <f>2023-YEAR(A810)</f>
        <v>19</v>
      </c>
      <c r="C810" s="1" t="s">
        <v>36</v>
      </c>
      <c r="D810" s="1" t="s">
        <v>25</v>
      </c>
      <c r="E810" s="1" t="s">
        <v>596</v>
      </c>
      <c r="F810" s="1" t="s">
        <v>15</v>
      </c>
      <c r="G810" s="7" t="str">
        <f>CONCATENATE(E810,",",F810,",","BRASIL")</f>
        <v>PONTAL DO PARANA,PR,BRASIL</v>
      </c>
      <c r="H810" s="1" t="s">
        <v>900</v>
      </c>
      <c r="I810" s="5" t="s">
        <v>47</v>
      </c>
      <c r="J810" s="1" t="s">
        <v>310</v>
      </c>
      <c r="K810" s="1" t="s">
        <v>30</v>
      </c>
      <c r="L810" s="1" t="s">
        <v>68</v>
      </c>
      <c r="M810" s="1" t="s">
        <v>19</v>
      </c>
      <c r="N810" s="1" t="s">
        <v>20</v>
      </c>
      <c r="O810" s="1" t="s">
        <v>21</v>
      </c>
      <c r="P810" s="1" t="s">
        <v>311</v>
      </c>
      <c r="Q810" s="2" t="s">
        <v>180</v>
      </c>
      <c r="R810" s="8">
        <f>IF(P810&gt;1,(Q810/P810)*100,0)</f>
        <v>8.4507042253521121</v>
      </c>
    </row>
    <row r="811" spans="1:18" x14ac:dyDescent="0.25">
      <c r="A811" s="1" t="s">
        <v>1474</v>
      </c>
      <c r="B811" s="7">
        <f>2023-YEAR(A811)</f>
        <v>22</v>
      </c>
      <c r="C811" s="1" t="s">
        <v>12</v>
      </c>
      <c r="D811" s="1" t="s">
        <v>13</v>
      </c>
      <c r="E811" s="1" t="s">
        <v>86</v>
      </c>
      <c r="F811" s="1" t="s">
        <v>15</v>
      </c>
      <c r="G811" s="7" t="str">
        <f>CONCATENATE(E811,",",F811,",","BRASIL")</f>
        <v>CAMPO MOURÃO,PR,BRASIL</v>
      </c>
      <c r="H811" s="1"/>
      <c r="I811" s="5" t="s">
        <v>86</v>
      </c>
      <c r="J811" s="1" t="s">
        <v>215</v>
      </c>
      <c r="K811" s="1" t="s">
        <v>83</v>
      </c>
      <c r="L811" s="1" t="s">
        <v>68</v>
      </c>
      <c r="M811" s="1" t="s">
        <v>19</v>
      </c>
      <c r="N811" s="1" t="s">
        <v>20</v>
      </c>
      <c r="O811" s="1" t="s">
        <v>33</v>
      </c>
      <c r="P811" s="1" t="s">
        <v>186</v>
      </c>
      <c r="Q811" s="2" t="s">
        <v>96</v>
      </c>
      <c r="R811" s="8">
        <f>IF(P811&gt;1,(Q811/P811)*100,0)</f>
        <v>19.565217391304348</v>
      </c>
    </row>
    <row r="812" spans="1:18" x14ac:dyDescent="0.25">
      <c r="A812" s="1" t="s">
        <v>1481</v>
      </c>
      <c r="B812" s="7">
        <f>2023-YEAR(A812)</f>
        <v>21</v>
      </c>
      <c r="C812" s="1" t="s">
        <v>12</v>
      </c>
      <c r="D812" s="1" t="s">
        <v>25</v>
      </c>
      <c r="E812" s="1" t="s">
        <v>364</v>
      </c>
      <c r="F812" s="1" t="s">
        <v>15</v>
      </c>
      <c r="G812" s="7" t="str">
        <f>CONCATENATE(E812,",",F812,",","BRASIL")</f>
        <v>PEABIRU,PR,BRASIL</v>
      </c>
      <c r="H812" s="1"/>
      <c r="I812" s="5" t="s">
        <v>86</v>
      </c>
      <c r="J812" s="1" t="s">
        <v>250</v>
      </c>
      <c r="K812" s="1" t="s">
        <v>83</v>
      </c>
      <c r="L812" s="1" t="s">
        <v>68</v>
      </c>
      <c r="M812" s="1" t="s">
        <v>19</v>
      </c>
      <c r="N812" s="1" t="s">
        <v>20</v>
      </c>
      <c r="O812" s="1" t="s">
        <v>21</v>
      </c>
      <c r="P812" s="1" t="s">
        <v>380</v>
      </c>
      <c r="Q812" s="2" t="s">
        <v>349</v>
      </c>
      <c r="R812" s="8">
        <f>IF(P812&gt;1,(Q812/P812)*100,0)</f>
        <v>29.900332225913623</v>
      </c>
    </row>
    <row r="813" spans="1:18" x14ac:dyDescent="0.25">
      <c r="A813" s="1" t="s">
        <v>1482</v>
      </c>
      <c r="B813" s="7">
        <f>2023-YEAR(A813)</f>
        <v>57</v>
      </c>
      <c r="C813" s="1" t="s">
        <v>12</v>
      </c>
      <c r="D813" s="1" t="s">
        <v>13</v>
      </c>
      <c r="E813" s="1" t="s">
        <v>28</v>
      </c>
      <c r="F813" s="1" t="s">
        <v>15</v>
      </c>
      <c r="G813" s="7" t="str">
        <f>CONCATENATE(E813,",",F813,",","BRASIL")</f>
        <v>CURITIBA,PR,BRASIL</v>
      </c>
      <c r="H813" s="1"/>
      <c r="I813" s="5" t="s">
        <v>2161</v>
      </c>
      <c r="J813" s="1" t="s">
        <v>368</v>
      </c>
      <c r="K813" s="1" t="s">
        <v>30</v>
      </c>
      <c r="L813" s="1" t="s">
        <v>68</v>
      </c>
      <c r="M813" s="1" t="s">
        <v>19</v>
      </c>
      <c r="N813" s="1" t="s">
        <v>20</v>
      </c>
      <c r="O813" s="1" t="s">
        <v>33</v>
      </c>
      <c r="P813" s="1" t="s">
        <v>586</v>
      </c>
      <c r="Q813" s="2" t="s">
        <v>45</v>
      </c>
      <c r="R813" s="8">
        <f>IF(P813&gt;1,(Q813/P813)*100,0)</f>
        <v>0</v>
      </c>
    </row>
    <row r="814" spans="1:18" x14ac:dyDescent="0.25">
      <c r="A814" s="1" t="s">
        <v>1483</v>
      </c>
      <c r="B814" s="7">
        <f>2023-YEAR(A814)</f>
        <v>22</v>
      </c>
      <c r="C814" s="1" t="s">
        <v>36</v>
      </c>
      <c r="D814" s="1" t="s">
        <v>25</v>
      </c>
      <c r="E814" s="1" t="s">
        <v>51</v>
      </c>
      <c r="F814" s="1" t="s">
        <v>15</v>
      </c>
      <c r="G814" s="7" t="str">
        <f>CONCATENATE(E814,",",F814,",","BRASIL")</f>
        <v>PARANAVAÍ,PR,BRASIL</v>
      </c>
      <c r="H814" s="1"/>
      <c r="I814" s="5" t="s">
        <v>2163</v>
      </c>
      <c r="J814" s="1" t="s">
        <v>250</v>
      </c>
      <c r="K814" s="1" t="s">
        <v>83</v>
      </c>
      <c r="L814" s="1" t="s">
        <v>43</v>
      </c>
      <c r="M814" s="1" t="s">
        <v>19</v>
      </c>
      <c r="N814" s="1" t="s">
        <v>20</v>
      </c>
      <c r="O814" s="1" t="s">
        <v>21</v>
      </c>
      <c r="P814" s="1" t="s">
        <v>136</v>
      </c>
      <c r="Q814" s="2" t="s">
        <v>727</v>
      </c>
      <c r="R814" s="8">
        <f>IF(P814&gt;1,(Q814/P814)*100,0)</f>
        <v>19.161676646706589</v>
      </c>
    </row>
    <row r="815" spans="1:18" x14ac:dyDescent="0.25">
      <c r="A815" s="1" t="s">
        <v>1484</v>
      </c>
      <c r="B815" s="7">
        <f>2023-YEAR(A815)</f>
        <v>24</v>
      </c>
      <c r="C815" s="1" t="s">
        <v>36</v>
      </c>
      <c r="D815" s="1" t="s">
        <v>25</v>
      </c>
      <c r="E815" s="1" t="s">
        <v>296</v>
      </c>
      <c r="F815" s="1" t="s">
        <v>15</v>
      </c>
      <c r="G815" s="7" t="str">
        <f>CONCATENATE(E815,",",F815,",","BRASIL")</f>
        <v>CRUZ MACHADO,PR,BRASIL</v>
      </c>
      <c r="H815" s="1"/>
      <c r="I815" s="5" t="s">
        <v>54</v>
      </c>
      <c r="J815" s="1" t="s">
        <v>90</v>
      </c>
      <c r="K815" s="1" t="s">
        <v>30</v>
      </c>
      <c r="L815" s="1" t="s">
        <v>68</v>
      </c>
      <c r="M815" s="1" t="s">
        <v>19</v>
      </c>
      <c r="N815" s="1" t="s">
        <v>20</v>
      </c>
      <c r="O815" s="1" t="s">
        <v>33</v>
      </c>
      <c r="P815" s="1" t="s">
        <v>91</v>
      </c>
      <c r="Q815" s="2" t="s">
        <v>45</v>
      </c>
      <c r="R815" s="8">
        <f>IF(P815&gt;1,(Q815/P815)*100,0)</f>
        <v>0</v>
      </c>
    </row>
    <row r="816" spans="1:18" x14ac:dyDescent="0.25">
      <c r="A816" s="1" t="s">
        <v>1485</v>
      </c>
      <c r="B816" s="7">
        <f>2023-YEAR(A816)</f>
        <v>40</v>
      </c>
      <c r="C816" s="1" t="s">
        <v>12</v>
      </c>
      <c r="D816" s="1" t="s">
        <v>13</v>
      </c>
      <c r="E816" s="1" t="s">
        <v>72</v>
      </c>
      <c r="F816" s="1" t="s">
        <v>15</v>
      </c>
      <c r="G816" s="7" t="str">
        <f>CONCATENATE(E816,",",F816,",","BRASIL")</f>
        <v>ARARUNA,PR,BRASIL</v>
      </c>
      <c r="H816" s="1"/>
      <c r="I816" s="5" t="s">
        <v>86</v>
      </c>
      <c r="J816" s="1" t="s">
        <v>838</v>
      </c>
      <c r="K816" s="1" t="s">
        <v>30</v>
      </c>
      <c r="L816" s="1" t="s">
        <v>68</v>
      </c>
      <c r="M816" s="1" t="s">
        <v>19</v>
      </c>
      <c r="N816" s="1" t="s">
        <v>20</v>
      </c>
      <c r="O816" s="1" t="s">
        <v>33</v>
      </c>
      <c r="P816" s="1" t="s">
        <v>1053</v>
      </c>
      <c r="Q816" s="2" t="s">
        <v>45</v>
      </c>
      <c r="R816" s="8">
        <f>IF(P816&gt;1,(Q816/P816)*100,0)</f>
        <v>0</v>
      </c>
    </row>
    <row r="817" spans="1:18" x14ac:dyDescent="0.25">
      <c r="A817" s="1" t="s">
        <v>1486</v>
      </c>
      <c r="B817" s="7">
        <f>2023-YEAR(A817)</f>
        <v>32</v>
      </c>
      <c r="C817" s="1" t="s">
        <v>12</v>
      </c>
      <c r="D817" s="1" t="s">
        <v>25</v>
      </c>
      <c r="E817" s="1" t="s">
        <v>60</v>
      </c>
      <c r="F817" s="1" t="s">
        <v>15</v>
      </c>
      <c r="G817" s="7" t="str">
        <f>CONCATENATE(E817,",",F817,",","BRASIL")</f>
        <v>SAO JOSE DOS PINHAIS,PR,BRASIL</v>
      </c>
      <c r="H817" s="1"/>
      <c r="I817" s="5" t="s">
        <v>2164</v>
      </c>
      <c r="J817" s="1" t="s">
        <v>61</v>
      </c>
      <c r="K817" s="1" t="s">
        <v>30</v>
      </c>
      <c r="L817" s="1" t="s">
        <v>18</v>
      </c>
      <c r="M817" s="1" t="s">
        <v>19</v>
      </c>
      <c r="N817" s="1" t="s">
        <v>20</v>
      </c>
      <c r="O817" s="1" t="s">
        <v>33</v>
      </c>
      <c r="P817" s="1" t="s">
        <v>63</v>
      </c>
      <c r="Q817" s="2" t="s">
        <v>45</v>
      </c>
      <c r="R817" s="8">
        <f>IF(P817&gt;1,(Q817/P817)*100,0)</f>
        <v>0</v>
      </c>
    </row>
    <row r="818" spans="1:18" x14ac:dyDescent="0.25">
      <c r="A818" s="1" t="s">
        <v>1487</v>
      </c>
      <c r="B818" s="7">
        <f>2023-YEAR(A818)</f>
        <v>20</v>
      </c>
      <c r="C818" s="1" t="s">
        <v>36</v>
      </c>
      <c r="D818" s="1" t="s">
        <v>65</v>
      </c>
      <c r="E818" s="1" t="s">
        <v>47</v>
      </c>
      <c r="F818" s="1" t="s">
        <v>15</v>
      </c>
      <c r="G818" s="7" t="str">
        <f>CONCATENATE(E818,",",F818,",","BRASIL")</f>
        <v>PARANAGUÁ,PR,BRASIL</v>
      </c>
      <c r="H818" s="1"/>
      <c r="I818" s="5" t="s">
        <v>47</v>
      </c>
      <c r="J818" s="1" t="s">
        <v>113</v>
      </c>
      <c r="K818" s="1" t="s">
        <v>30</v>
      </c>
      <c r="L818" s="1" t="s">
        <v>68</v>
      </c>
      <c r="M818" s="1" t="s">
        <v>19</v>
      </c>
      <c r="N818" s="1" t="s">
        <v>20</v>
      </c>
      <c r="O818" s="1" t="s">
        <v>33</v>
      </c>
      <c r="P818" s="1" t="s">
        <v>114</v>
      </c>
      <c r="Q818" s="2" t="s">
        <v>45</v>
      </c>
      <c r="R818" s="8">
        <f>IF(P818&gt;1,(Q818/P818)*100,0)</f>
        <v>0</v>
      </c>
    </row>
    <row r="819" spans="1:18" x14ac:dyDescent="0.25">
      <c r="A819" s="1" t="s">
        <v>1488</v>
      </c>
      <c r="B819" s="7">
        <f>2023-YEAR(A819)</f>
        <v>26</v>
      </c>
      <c r="C819" s="1" t="s">
        <v>12</v>
      </c>
      <c r="D819" s="1" t="s">
        <v>25</v>
      </c>
      <c r="E819" s="1" t="s">
        <v>60</v>
      </c>
      <c r="F819" s="1" t="s">
        <v>15</v>
      </c>
      <c r="G819" s="7" t="str">
        <f>CONCATENATE(E819,",",F819,",","BRASIL")</f>
        <v>SAO JOSE DOS PINHAIS,PR,BRASIL</v>
      </c>
      <c r="H819" s="1"/>
      <c r="I819" s="5" t="s">
        <v>2164</v>
      </c>
      <c r="J819" s="1" t="s">
        <v>61</v>
      </c>
      <c r="K819" s="1" t="s">
        <v>30</v>
      </c>
      <c r="L819" s="1" t="s">
        <v>18</v>
      </c>
      <c r="M819" s="1" t="s">
        <v>19</v>
      </c>
      <c r="N819" s="1" t="s">
        <v>20</v>
      </c>
      <c r="O819" s="1" t="s">
        <v>33</v>
      </c>
      <c r="P819" s="1" t="s">
        <v>63</v>
      </c>
      <c r="Q819" s="2" t="s">
        <v>45</v>
      </c>
      <c r="R819" s="8">
        <f>IF(P819&gt;1,(Q819/P819)*100,0)</f>
        <v>0</v>
      </c>
    </row>
    <row r="820" spans="1:18" x14ac:dyDescent="0.25">
      <c r="A820" s="1" t="s">
        <v>1489</v>
      </c>
      <c r="B820" s="7">
        <f>2023-YEAR(A820)</f>
        <v>24</v>
      </c>
      <c r="C820" s="1" t="s">
        <v>36</v>
      </c>
      <c r="D820" s="1" t="s">
        <v>25</v>
      </c>
      <c r="E820" s="1" t="s">
        <v>66</v>
      </c>
      <c r="F820" s="1" t="s">
        <v>15</v>
      </c>
      <c r="G820" s="7" t="str">
        <f>CONCATENATE(E820,",",F820,",","BRASIL")</f>
        <v>APUCARANA,PR,BRASIL</v>
      </c>
      <c r="H820" s="1"/>
      <c r="I820" s="5" t="s">
        <v>66</v>
      </c>
      <c r="J820" s="1" t="s">
        <v>194</v>
      </c>
      <c r="K820" s="1" t="s">
        <v>30</v>
      </c>
      <c r="L820" s="1" t="s">
        <v>68</v>
      </c>
      <c r="M820" s="1" t="s">
        <v>19</v>
      </c>
      <c r="N820" s="1" t="s">
        <v>20</v>
      </c>
      <c r="O820" s="1" t="s">
        <v>211</v>
      </c>
      <c r="P820" s="1" t="s">
        <v>195</v>
      </c>
      <c r="Q820" s="2" t="s">
        <v>45</v>
      </c>
      <c r="R820" s="8">
        <f>IF(P820&gt;1,(Q820/P820)*100,0)</f>
        <v>0</v>
      </c>
    </row>
    <row r="821" spans="1:18" x14ac:dyDescent="0.25">
      <c r="A821" s="1" t="s">
        <v>1490</v>
      </c>
      <c r="B821" s="7">
        <f>2023-YEAR(A821)</f>
        <v>31</v>
      </c>
      <c r="C821" s="1" t="s">
        <v>36</v>
      </c>
      <c r="D821" s="1" t="s">
        <v>25</v>
      </c>
      <c r="E821" s="1" t="s">
        <v>608</v>
      </c>
      <c r="F821" s="1" t="s">
        <v>15</v>
      </c>
      <c r="G821" s="7" t="str">
        <f>CONCATENATE(E821,",",F821,",","BRASIL")</f>
        <v>MATINHOS,PR,BRASIL</v>
      </c>
      <c r="H821" s="1"/>
      <c r="I821" s="5" t="s">
        <v>47</v>
      </c>
      <c r="J821" s="1" t="s">
        <v>77</v>
      </c>
      <c r="K821" s="1" t="s">
        <v>38</v>
      </c>
      <c r="L821" s="1" t="s">
        <v>68</v>
      </c>
      <c r="M821" s="1" t="s">
        <v>19</v>
      </c>
      <c r="N821" s="1" t="s">
        <v>20</v>
      </c>
      <c r="O821" s="1" t="s">
        <v>21</v>
      </c>
      <c r="P821" s="1" t="s">
        <v>78</v>
      </c>
      <c r="Q821" s="2" t="s">
        <v>853</v>
      </c>
      <c r="R821" s="8">
        <f>IF(P821&gt;1,(Q821/P821)*100,0)</f>
        <v>68.408551068883611</v>
      </c>
    </row>
    <row r="822" spans="1:18" x14ac:dyDescent="0.25">
      <c r="A822" s="1" t="s">
        <v>1491</v>
      </c>
      <c r="B822" s="7">
        <f>2023-YEAR(A822)</f>
        <v>24</v>
      </c>
      <c r="C822" s="1" t="s">
        <v>36</v>
      </c>
      <c r="D822" s="1" t="s">
        <v>25</v>
      </c>
      <c r="E822" s="1" t="s">
        <v>47</v>
      </c>
      <c r="F822" s="1" t="s">
        <v>15</v>
      </c>
      <c r="G822" s="7" t="str">
        <f>CONCATENATE(E822,",",F822,",","BRASIL")</f>
        <v>PARANAGUÁ,PR,BRASIL</v>
      </c>
      <c r="H822" s="1"/>
      <c r="I822" s="5" t="s">
        <v>47</v>
      </c>
      <c r="J822" s="1" t="s">
        <v>113</v>
      </c>
      <c r="K822" s="1" t="s">
        <v>83</v>
      </c>
      <c r="L822" s="1" t="s">
        <v>68</v>
      </c>
      <c r="M822" s="1" t="s">
        <v>19</v>
      </c>
      <c r="N822" s="1" t="s">
        <v>20</v>
      </c>
      <c r="O822" s="1" t="s">
        <v>33</v>
      </c>
      <c r="P822" s="1" t="s">
        <v>273</v>
      </c>
      <c r="Q822" s="2" t="s">
        <v>50</v>
      </c>
      <c r="R822" s="8">
        <f>IF(P822&gt;1,(Q822/P822)*100,0)</f>
        <v>19.715224534501644</v>
      </c>
    </row>
    <row r="823" spans="1:18" x14ac:dyDescent="0.25">
      <c r="A823" s="1" t="s">
        <v>1492</v>
      </c>
      <c r="B823" s="7">
        <f>2023-YEAR(A823)</f>
        <v>31</v>
      </c>
      <c r="C823" s="1" t="s">
        <v>12</v>
      </c>
      <c r="D823" s="1" t="s">
        <v>25</v>
      </c>
      <c r="E823" s="1" t="s">
        <v>60</v>
      </c>
      <c r="F823" s="1" t="s">
        <v>15</v>
      </c>
      <c r="G823" s="7" t="str">
        <f>CONCATENATE(E823,",",F823,",","BRASIL")</f>
        <v>SAO JOSE DOS PINHAIS,PR,BRASIL</v>
      </c>
      <c r="H823" s="1"/>
      <c r="I823" s="5" t="s">
        <v>2161</v>
      </c>
      <c r="J823" s="1" t="s">
        <v>701</v>
      </c>
      <c r="K823" s="1" t="s">
        <v>30</v>
      </c>
      <c r="L823" s="1" t="s">
        <v>31</v>
      </c>
      <c r="M823" s="1" t="s">
        <v>19</v>
      </c>
      <c r="N823" s="1" t="s">
        <v>20</v>
      </c>
      <c r="O823" s="1" t="s">
        <v>33</v>
      </c>
      <c r="P823" s="1" t="s">
        <v>702</v>
      </c>
      <c r="Q823" s="2" t="s">
        <v>773</v>
      </c>
      <c r="R823" s="8">
        <f>IF(P823&gt;1,(Q823/P823)*100,0)</f>
        <v>16.883116883116884</v>
      </c>
    </row>
    <row r="824" spans="1:18" x14ac:dyDescent="0.25">
      <c r="A824" s="1" t="s">
        <v>1493</v>
      </c>
      <c r="B824" s="7">
        <f>2023-YEAR(A824)</f>
        <v>33</v>
      </c>
      <c r="C824" s="1" t="s">
        <v>12</v>
      </c>
      <c r="D824" s="1" t="s">
        <v>25</v>
      </c>
      <c r="E824" s="1" t="s">
        <v>2180</v>
      </c>
      <c r="F824" s="1" t="s">
        <v>15</v>
      </c>
      <c r="G824" s="7" t="str">
        <f>CONCATENATE(E824,",",F824,",","BRASIL")</f>
        <v>ALMIRANTE TAMANDARE,PR,BRASIL</v>
      </c>
      <c r="H824" s="1"/>
      <c r="I824" s="5" t="s">
        <v>2161</v>
      </c>
      <c r="J824" s="1" t="s">
        <v>164</v>
      </c>
      <c r="K824" s="1" t="s">
        <v>30</v>
      </c>
      <c r="L824" s="1" t="s">
        <v>68</v>
      </c>
      <c r="M824" s="1" t="s">
        <v>19</v>
      </c>
      <c r="N824" s="1" t="s">
        <v>20</v>
      </c>
      <c r="O824" s="1" t="s">
        <v>33</v>
      </c>
      <c r="P824" s="1" t="s">
        <v>165</v>
      </c>
      <c r="Q824" s="2" t="s">
        <v>1100</v>
      </c>
      <c r="R824" s="8">
        <f>IF(P824&gt;1,(Q824/P824)*100,0)</f>
        <v>5.8235797887524976</v>
      </c>
    </row>
    <row r="825" spans="1:18" x14ac:dyDescent="0.25">
      <c r="A825" s="1" t="s">
        <v>1494</v>
      </c>
      <c r="B825" s="7">
        <f>2023-YEAR(A825)</f>
        <v>24</v>
      </c>
      <c r="C825" s="1" t="s">
        <v>36</v>
      </c>
      <c r="D825" s="1" t="s">
        <v>25</v>
      </c>
      <c r="E825" s="1" t="s">
        <v>47</v>
      </c>
      <c r="F825" s="1" t="s">
        <v>15</v>
      </c>
      <c r="G825" s="7" t="str">
        <f>CONCATENATE(E825,",",F825,",","BRASIL")</f>
        <v>PARANAGUÁ,PR,BRASIL</v>
      </c>
      <c r="H825" s="1"/>
      <c r="I825" s="5" t="s">
        <v>47</v>
      </c>
      <c r="J825" s="1" t="s">
        <v>331</v>
      </c>
      <c r="K825" s="1" t="s">
        <v>30</v>
      </c>
      <c r="L825" s="1" t="s">
        <v>18</v>
      </c>
      <c r="M825" s="1" t="s">
        <v>19</v>
      </c>
      <c r="N825" s="1" t="s">
        <v>20</v>
      </c>
      <c r="O825" s="1" t="s">
        <v>21</v>
      </c>
      <c r="P825" s="1" t="s">
        <v>105</v>
      </c>
      <c r="Q825" s="2" t="s">
        <v>45</v>
      </c>
      <c r="R825" s="8">
        <f>IF(P825&gt;1,(Q825/P825)*100,0)</f>
        <v>0</v>
      </c>
    </row>
    <row r="826" spans="1:18" x14ac:dyDescent="0.25">
      <c r="A826" s="1" t="s">
        <v>1495</v>
      </c>
      <c r="B826" s="7">
        <f>2023-YEAR(A826)</f>
        <v>34</v>
      </c>
      <c r="C826" s="1" t="s">
        <v>12</v>
      </c>
      <c r="D826" s="1" t="s">
        <v>25</v>
      </c>
      <c r="E826" s="1" t="s">
        <v>47</v>
      </c>
      <c r="F826" s="1" t="s">
        <v>15</v>
      </c>
      <c r="G826" s="7" t="str">
        <f>CONCATENATE(E826,",",F826,",","BRASIL")</f>
        <v>PARANAGUÁ,PR,BRASIL</v>
      </c>
      <c r="H826" s="1"/>
      <c r="I826" s="5" t="s">
        <v>47</v>
      </c>
      <c r="J826" s="1" t="s">
        <v>170</v>
      </c>
      <c r="K826" s="1" t="s">
        <v>30</v>
      </c>
      <c r="L826" s="1" t="s">
        <v>18</v>
      </c>
      <c r="M826" s="1" t="s">
        <v>19</v>
      </c>
      <c r="N826" s="1" t="s">
        <v>32</v>
      </c>
      <c r="O826" s="1" t="s">
        <v>33</v>
      </c>
      <c r="P826" s="1" t="s">
        <v>277</v>
      </c>
      <c r="Q826" s="2" t="s">
        <v>45</v>
      </c>
      <c r="R826" s="8">
        <f>IF(P826&gt;1,(Q826/P826)*100,0)</f>
        <v>0</v>
      </c>
    </row>
    <row r="827" spans="1:18" x14ac:dyDescent="0.25">
      <c r="A827" s="1" t="s">
        <v>1496</v>
      </c>
      <c r="B827" s="7">
        <f>2023-YEAR(A827)</f>
        <v>36</v>
      </c>
      <c r="C827" s="1" t="s">
        <v>36</v>
      </c>
      <c r="D827" s="1" t="s">
        <v>25</v>
      </c>
      <c r="E827" s="1" t="s">
        <v>28</v>
      </c>
      <c r="F827" s="1" t="s">
        <v>15</v>
      </c>
      <c r="G827" s="7" t="str">
        <f>CONCATENATE(E827,",",F827,",","BRASIL")</f>
        <v>CURITIBA,PR,BRASIL</v>
      </c>
      <c r="H827" s="1"/>
      <c r="I827" s="5" t="s">
        <v>2162</v>
      </c>
      <c r="J827" s="1" t="s">
        <v>42</v>
      </c>
      <c r="K827" s="1" t="s">
        <v>83</v>
      </c>
      <c r="L827" s="1" t="s">
        <v>68</v>
      </c>
      <c r="M827" s="1" t="s">
        <v>19</v>
      </c>
      <c r="N827" s="1" t="s">
        <v>20</v>
      </c>
      <c r="O827" s="1" t="s">
        <v>33</v>
      </c>
      <c r="P827" s="1" t="s">
        <v>44</v>
      </c>
      <c r="Q827" s="2" t="s">
        <v>276</v>
      </c>
      <c r="R827" s="8">
        <f>IF(P827&gt;1,(Q827/P827)*100,0)</f>
        <v>13.576725613234455</v>
      </c>
    </row>
    <row r="828" spans="1:18" x14ac:dyDescent="0.25">
      <c r="A828" s="1" t="s">
        <v>1497</v>
      </c>
      <c r="B828" s="7">
        <f>2023-YEAR(A828)</f>
        <v>28</v>
      </c>
      <c r="C828" s="1" t="s">
        <v>36</v>
      </c>
      <c r="D828" s="1" t="s">
        <v>13</v>
      </c>
      <c r="E828" s="1" t="s">
        <v>86</v>
      </c>
      <c r="F828" s="1" t="s">
        <v>15</v>
      </c>
      <c r="G828" s="7" t="str">
        <f>CONCATENATE(E828,",",F828,",","BRASIL")</f>
        <v>CAMPO MOURÃO,PR,BRASIL</v>
      </c>
      <c r="H828" s="1"/>
      <c r="I828" s="5" t="s">
        <v>86</v>
      </c>
      <c r="J828" s="1" t="s">
        <v>87</v>
      </c>
      <c r="K828" s="1" t="s">
        <v>38</v>
      </c>
      <c r="L828" s="1" t="s">
        <v>68</v>
      </c>
      <c r="M828" s="1" t="s">
        <v>19</v>
      </c>
      <c r="N828" s="1" t="s">
        <v>20</v>
      </c>
      <c r="O828" s="1" t="s">
        <v>33</v>
      </c>
      <c r="P828" s="1" t="s">
        <v>88</v>
      </c>
      <c r="Q828" s="2" t="s">
        <v>1042</v>
      </c>
      <c r="R828" s="8">
        <f>IF(P828&gt;1,(Q828/P828)*100,0)</f>
        <v>92.008879023307429</v>
      </c>
    </row>
    <row r="829" spans="1:18" x14ac:dyDescent="0.25">
      <c r="A829" s="1" t="s">
        <v>1498</v>
      </c>
      <c r="B829" s="7">
        <f>2023-YEAR(A829)</f>
        <v>26</v>
      </c>
      <c r="C829" s="1" t="s">
        <v>36</v>
      </c>
      <c r="D829" s="1" t="s">
        <v>13</v>
      </c>
      <c r="E829" s="1" t="s">
        <v>86</v>
      </c>
      <c r="F829" s="1" t="s">
        <v>15</v>
      </c>
      <c r="G829" s="7" t="str">
        <f>CONCATENATE(E829,",",F829,",","BRASIL")</f>
        <v>CAMPO MOURÃO,PR,BRASIL</v>
      </c>
      <c r="H829" s="1"/>
      <c r="I829" s="5" t="s">
        <v>86</v>
      </c>
      <c r="J829" s="1" t="s">
        <v>73</v>
      </c>
      <c r="K829" s="1" t="s">
        <v>30</v>
      </c>
      <c r="L829" s="1" t="s">
        <v>68</v>
      </c>
      <c r="M829" s="1" t="s">
        <v>19</v>
      </c>
      <c r="N829" s="1" t="s">
        <v>20</v>
      </c>
      <c r="O829" s="1" t="s">
        <v>33</v>
      </c>
      <c r="P829" s="1" t="s">
        <v>74</v>
      </c>
      <c r="Q829" s="2" t="s">
        <v>45</v>
      </c>
      <c r="R829" s="8">
        <f>IF(P829&gt;1,(Q829/P829)*100,0)</f>
        <v>0</v>
      </c>
    </row>
    <row r="830" spans="1:18" x14ac:dyDescent="0.25">
      <c r="A830" s="1" t="s">
        <v>1500</v>
      </c>
      <c r="B830" s="7">
        <f>2023-YEAR(A830)</f>
        <v>20</v>
      </c>
      <c r="C830" s="1" t="s">
        <v>36</v>
      </c>
      <c r="D830" s="1" t="s">
        <v>25</v>
      </c>
      <c r="E830" s="1" t="s">
        <v>574</v>
      </c>
      <c r="F830" s="1" t="s">
        <v>15</v>
      </c>
      <c r="G830" s="7" t="str">
        <f>CONCATENATE(E830,",",F830,",","BRASIL")</f>
        <v>TERRA BOA,PR,BRASIL</v>
      </c>
      <c r="H830" s="1"/>
      <c r="I830" s="5" t="s">
        <v>86</v>
      </c>
      <c r="J830" s="1" t="s">
        <v>73</v>
      </c>
      <c r="K830" s="1" t="s">
        <v>30</v>
      </c>
      <c r="L830" s="1" t="s">
        <v>68</v>
      </c>
      <c r="M830" s="1" t="s">
        <v>19</v>
      </c>
      <c r="N830" s="1" t="s">
        <v>20</v>
      </c>
      <c r="O830" s="1" t="s">
        <v>33</v>
      </c>
      <c r="P830" s="1" t="s">
        <v>74</v>
      </c>
      <c r="Q830" s="2" t="s">
        <v>45</v>
      </c>
      <c r="R830" s="8">
        <f>IF(P830&gt;1,(Q830/P830)*100,0)</f>
        <v>0</v>
      </c>
    </row>
    <row r="831" spans="1:18" x14ac:dyDescent="0.25">
      <c r="A831" s="1" t="s">
        <v>1501</v>
      </c>
      <c r="B831" s="7">
        <f>2023-YEAR(A831)</f>
        <v>19</v>
      </c>
      <c r="C831" s="1" t="s">
        <v>36</v>
      </c>
      <c r="D831" s="1" t="s">
        <v>13</v>
      </c>
      <c r="E831" s="1" t="s">
        <v>253</v>
      </c>
      <c r="F831" s="1" t="s">
        <v>15</v>
      </c>
      <c r="G831" s="7" t="str">
        <f>CONCATENATE(E831,",",F831,",","BRASIL")</f>
        <v>NOVA LONDRINA,PR,BRASIL</v>
      </c>
      <c r="H831" s="1"/>
      <c r="I831" s="5" t="s">
        <v>2163</v>
      </c>
      <c r="J831" s="1" t="s">
        <v>52</v>
      </c>
      <c r="K831" s="1" t="s">
        <v>30</v>
      </c>
      <c r="L831" s="1" t="s">
        <v>18</v>
      </c>
      <c r="M831" s="1" t="s">
        <v>19</v>
      </c>
      <c r="N831" s="1" t="s">
        <v>32</v>
      </c>
      <c r="O831" s="1" t="s">
        <v>33</v>
      </c>
      <c r="P831" s="1" t="s">
        <v>22</v>
      </c>
      <c r="Q831" s="2" t="s">
        <v>45</v>
      </c>
      <c r="R831" s="8">
        <f>IF(P831&gt;1,(Q831/P831)*100,0)</f>
        <v>0</v>
      </c>
    </row>
    <row r="832" spans="1:18" x14ac:dyDescent="0.25">
      <c r="A832" s="1" t="s">
        <v>1502</v>
      </c>
      <c r="B832" s="7">
        <f>2023-YEAR(A832)</f>
        <v>27</v>
      </c>
      <c r="C832" s="1" t="s">
        <v>36</v>
      </c>
      <c r="D832" s="1" t="s">
        <v>25</v>
      </c>
      <c r="E832" s="1" t="s">
        <v>601</v>
      </c>
      <c r="F832" s="1" t="s">
        <v>15</v>
      </c>
      <c r="G832" s="7" t="str">
        <f>CONCATENATE(E832,",",F832,",","BRASIL")</f>
        <v>BITURUNA,PR,BRASIL</v>
      </c>
      <c r="H832" s="1"/>
      <c r="I832" s="5" t="s">
        <v>54</v>
      </c>
      <c r="J832" s="1" t="s">
        <v>132</v>
      </c>
      <c r="K832" s="1" t="s">
        <v>30</v>
      </c>
      <c r="L832" s="1" t="s">
        <v>68</v>
      </c>
      <c r="M832" s="1" t="s">
        <v>19</v>
      </c>
      <c r="N832" s="1" t="s">
        <v>20</v>
      </c>
      <c r="O832" s="1" t="s">
        <v>21</v>
      </c>
      <c r="P832" s="1" t="s">
        <v>133</v>
      </c>
      <c r="Q832" s="2" t="s">
        <v>45</v>
      </c>
      <c r="R832" s="8">
        <f>IF(P832&gt;1,(Q832/P832)*100,0)</f>
        <v>0</v>
      </c>
    </row>
    <row r="833" spans="1:18" x14ac:dyDescent="0.25">
      <c r="A833" s="1" t="s">
        <v>1503</v>
      </c>
      <c r="B833" s="7">
        <f>2023-YEAR(A833)</f>
        <v>25</v>
      </c>
      <c r="C833" s="1" t="s">
        <v>36</v>
      </c>
      <c r="D833" s="1" t="s">
        <v>65</v>
      </c>
      <c r="E833" s="1" t="s">
        <v>235</v>
      </c>
      <c r="F833" s="1" t="s">
        <v>236</v>
      </c>
      <c r="G833" s="7" t="str">
        <f>CONCATENATE(E833,",",F833,",","BRASIL")</f>
        <v>GOIANIA,GO,BRASIL</v>
      </c>
      <c r="H833" s="1"/>
      <c r="I833" s="5" t="s">
        <v>2163</v>
      </c>
      <c r="J833" s="1" t="s">
        <v>250</v>
      </c>
      <c r="K833" s="1" t="s">
        <v>30</v>
      </c>
      <c r="L833" s="1" t="s">
        <v>68</v>
      </c>
      <c r="M833" s="1" t="s">
        <v>19</v>
      </c>
      <c r="N833" s="1" t="s">
        <v>20</v>
      </c>
      <c r="O833" s="1" t="s">
        <v>21</v>
      </c>
      <c r="P833" s="1" t="s">
        <v>251</v>
      </c>
      <c r="Q833" s="2" t="s">
        <v>45</v>
      </c>
      <c r="R833" s="8">
        <f>IF(P833&gt;1,(Q833/P833)*100,0)</f>
        <v>0</v>
      </c>
    </row>
    <row r="834" spans="1:18" x14ac:dyDescent="0.25">
      <c r="A834" s="1" t="s">
        <v>1504</v>
      </c>
      <c r="B834" s="7">
        <f>2023-YEAR(A834)</f>
        <v>31</v>
      </c>
      <c r="C834" s="1" t="s">
        <v>36</v>
      </c>
      <c r="D834" s="1" t="s">
        <v>13</v>
      </c>
      <c r="E834" s="1" t="s">
        <v>47</v>
      </c>
      <c r="F834" s="1" t="s">
        <v>15</v>
      </c>
      <c r="G834" s="7" t="str">
        <f>CONCATENATE(E834,",",F834,",","BRASIL")</f>
        <v>PARANAGUÁ,PR,BRASIL</v>
      </c>
      <c r="H834" s="1"/>
      <c r="I834" s="5" t="s">
        <v>47</v>
      </c>
      <c r="J834" s="1" t="s">
        <v>290</v>
      </c>
      <c r="K834" s="1" t="s">
        <v>30</v>
      </c>
      <c r="L834" s="1" t="s">
        <v>68</v>
      </c>
      <c r="M834" s="1" t="s">
        <v>19</v>
      </c>
      <c r="N834" s="1" t="s">
        <v>20</v>
      </c>
      <c r="O834" s="1" t="s">
        <v>33</v>
      </c>
      <c r="P834" s="1" t="s">
        <v>27</v>
      </c>
      <c r="Q834" s="2" t="s">
        <v>45</v>
      </c>
      <c r="R834" s="8">
        <f>IF(P834&gt;1,(Q834/P834)*100,0)</f>
        <v>0</v>
      </c>
    </row>
    <row r="835" spans="1:18" x14ac:dyDescent="0.25">
      <c r="A835" s="1" t="s">
        <v>1505</v>
      </c>
      <c r="B835" s="7">
        <f>2023-YEAR(A835)</f>
        <v>26</v>
      </c>
      <c r="C835" s="1" t="s">
        <v>12</v>
      </c>
      <c r="D835" s="1" t="s">
        <v>65</v>
      </c>
      <c r="E835" s="1" t="s">
        <v>51</v>
      </c>
      <c r="F835" s="1" t="s">
        <v>15</v>
      </c>
      <c r="G835" s="7" t="str">
        <f>CONCATENATE(E835,",",F835,",","BRASIL")</f>
        <v>PARANAVAÍ,PR,BRASIL</v>
      </c>
      <c r="H835" s="1"/>
      <c r="I835" s="5" t="s">
        <v>2163</v>
      </c>
      <c r="J835" s="1" t="s">
        <v>103</v>
      </c>
      <c r="K835" s="1" t="s">
        <v>83</v>
      </c>
      <c r="L835" s="1" t="s">
        <v>68</v>
      </c>
      <c r="M835" s="1" t="s">
        <v>19</v>
      </c>
      <c r="N835" s="1" t="s">
        <v>20</v>
      </c>
      <c r="O835" s="1" t="s">
        <v>123</v>
      </c>
      <c r="P835" s="1" t="s">
        <v>161</v>
      </c>
      <c r="Q835" s="2" t="s">
        <v>349</v>
      </c>
      <c r="R835" s="8">
        <f>IF(P835&gt;1,(Q835/P835)*100,0)</f>
        <v>31.25</v>
      </c>
    </row>
    <row r="836" spans="1:18" x14ac:dyDescent="0.25">
      <c r="A836" s="1" t="s">
        <v>1506</v>
      </c>
      <c r="B836" s="7">
        <f>2023-YEAR(A836)</f>
        <v>25</v>
      </c>
      <c r="C836" s="1" t="s">
        <v>36</v>
      </c>
      <c r="D836" s="1" t="s">
        <v>25</v>
      </c>
      <c r="E836" s="1" t="s">
        <v>66</v>
      </c>
      <c r="F836" s="1" t="s">
        <v>15</v>
      </c>
      <c r="G836" s="7" t="str">
        <f>CONCATENATE(E836,",",F836,",","BRASIL")</f>
        <v>APUCARANA,PR,BRASIL</v>
      </c>
      <c r="H836" s="1"/>
      <c r="I836" s="5" t="s">
        <v>66</v>
      </c>
      <c r="J836" s="1" t="s">
        <v>98</v>
      </c>
      <c r="K836" s="1" t="s">
        <v>83</v>
      </c>
      <c r="L836" s="1" t="s">
        <v>68</v>
      </c>
      <c r="M836" s="1" t="s">
        <v>19</v>
      </c>
      <c r="N836" s="1" t="s">
        <v>20</v>
      </c>
      <c r="O836" s="1" t="s">
        <v>21</v>
      </c>
      <c r="P836" s="1" t="s">
        <v>1003</v>
      </c>
      <c r="Q836" s="2" t="s">
        <v>641</v>
      </c>
      <c r="R836" s="8">
        <f>IF(P836&gt;1,(Q836/P836)*100,0)</f>
        <v>22.243713733075435</v>
      </c>
    </row>
    <row r="837" spans="1:18" x14ac:dyDescent="0.25">
      <c r="A837" s="1" t="s">
        <v>1480</v>
      </c>
      <c r="B837" s="7">
        <f>2023-YEAR(A837)</f>
        <v>19</v>
      </c>
      <c r="C837" s="1" t="s">
        <v>36</v>
      </c>
      <c r="D837" s="1" t="s">
        <v>13</v>
      </c>
      <c r="E837" s="1" t="s">
        <v>138</v>
      </c>
      <c r="F837" s="1" t="s">
        <v>15</v>
      </c>
      <c r="G837" s="7" t="str">
        <f>CONCATENATE(E837,",",F837,",","BRASIL")</f>
        <v>NOVA ESPERANCA,PR,BRASIL</v>
      </c>
      <c r="H837" s="1"/>
      <c r="I837" s="5" t="s">
        <v>2163</v>
      </c>
      <c r="J837" s="1" t="s">
        <v>135</v>
      </c>
      <c r="K837" s="1" t="s">
        <v>30</v>
      </c>
      <c r="L837" s="1" t="s">
        <v>68</v>
      </c>
      <c r="M837" s="1" t="s">
        <v>19</v>
      </c>
      <c r="N837" s="1" t="s">
        <v>20</v>
      </c>
      <c r="O837" s="1" t="s">
        <v>123</v>
      </c>
      <c r="P837" s="1" t="s">
        <v>612</v>
      </c>
      <c r="Q837" s="2" t="s">
        <v>45</v>
      </c>
      <c r="R837" s="8">
        <f>IF(P837&gt;1,(Q837/P837)*100,0)</f>
        <v>0</v>
      </c>
    </row>
    <row r="838" spans="1:18" x14ac:dyDescent="0.25">
      <c r="A838" s="1" t="s">
        <v>1507</v>
      </c>
      <c r="B838" s="7">
        <f>2023-YEAR(A838)</f>
        <v>22</v>
      </c>
      <c r="C838" s="1" t="s">
        <v>12</v>
      </c>
      <c r="D838" s="1" t="s">
        <v>25</v>
      </c>
      <c r="E838" s="1" t="s">
        <v>116</v>
      </c>
      <c r="F838" s="1" t="s">
        <v>15</v>
      </c>
      <c r="G838" s="7" t="str">
        <f>CONCATENATE(E838,",",F838,",","BRASIL")</f>
        <v>ARAPONGAS,PR,BRASIL</v>
      </c>
      <c r="H838" s="1"/>
      <c r="I838" s="5" t="s">
        <v>66</v>
      </c>
      <c r="J838" s="1" t="s">
        <v>98</v>
      </c>
      <c r="K838" s="1" t="s">
        <v>83</v>
      </c>
      <c r="L838" s="1" t="s">
        <v>68</v>
      </c>
      <c r="M838" s="1" t="s">
        <v>19</v>
      </c>
      <c r="N838" s="1" t="s">
        <v>32</v>
      </c>
      <c r="O838" s="1" t="s">
        <v>21</v>
      </c>
      <c r="P838" s="1" t="s">
        <v>1003</v>
      </c>
      <c r="Q838" s="2" t="s">
        <v>1044</v>
      </c>
      <c r="R838" s="8">
        <f>IF(P838&gt;1,(Q838/P838)*100,0)</f>
        <v>37.717601547388782</v>
      </c>
    </row>
    <row r="839" spans="1:18" x14ac:dyDescent="0.25">
      <c r="A839" s="1" t="s">
        <v>1509</v>
      </c>
      <c r="B839" s="7">
        <f>2023-YEAR(A839)</f>
        <v>24</v>
      </c>
      <c r="C839" s="1" t="s">
        <v>36</v>
      </c>
      <c r="D839" s="1" t="s">
        <v>13</v>
      </c>
      <c r="E839" s="1" t="s">
        <v>148</v>
      </c>
      <c r="F839" s="1" t="s">
        <v>149</v>
      </c>
      <c r="G839" s="7" t="str">
        <f>CONCATENATE(E839,",",F839,",","BRASIL")</f>
        <v>PORTO UNIAO,SC,BRASIL</v>
      </c>
      <c r="H839" s="1"/>
      <c r="I839" s="5" t="s">
        <v>54</v>
      </c>
      <c r="J839" s="1" t="s">
        <v>505</v>
      </c>
      <c r="K839" s="1" t="s">
        <v>30</v>
      </c>
      <c r="L839" s="1" t="s">
        <v>68</v>
      </c>
      <c r="M839" s="1" t="s">
        <v>19</v>
      </c>
      <c r="N839" s="1" t="s">
        <v>20</v>
      </c>
      <c r="O839" s="1" t="s">
        <v>21</v>
      </c>
      <c r="P839" s="1" t="s">
        <v>56</v>
      </c>
      <c r="Q839" s="2" t="s">
        <v>45</v>
      </c>
      <c r="R839" s="8">
        <f>IF(P839&gt;1,(Q839/P839)*100,0)</f>
        <v>0</v>
      </c>
    </row>
    <row r="840" spans="1:18" x14ac:dyDescent="0.25">
      <c r="A840" s="1" t="s">
        <v>1510</v>
      </c>
      <c r="B840" s="7">
        <f>2023-YEAR(A840)</f>
        <v>31</v>
      </c>
      <c r="C840" s="1" t="s">
        <v>12</v>
      </c>
      <c r="D840" s="1" t="s">
        <v>127</v>
      </c>
      <c r="E840" s="1" t="s">
        <v>60</v>
      </c>
      <c r="F840" s="1" t="s">
        <v>15</v>
      </c>
      <c r="G840" s="7" t="str">
        <f>CONCATENATE(E840,",",F840,",","BRASIL")</f>
        <v>SAO JOSE DOS PINHAIS,PR,BRASIL</v>
      </c>
      <c r="H840" s="1"/>
      <c r="I840" s="5" t="s">
        <v>2164</v>
      </c>
      <c r="J840" s="1" t="s">
        <v>61</v>
      </c>
      <c r="K840" s="1" t="s">
        <v>30</v>
      </c>
      <c r="L840" s="1" t="s">
        <v>18</v>
      </c>
      <c r="M840" s="1" t="s">
        <v>19</v>
      </c>
      <c r="N840" s="1" t="s">
        <v>62</v>
      </c>
      <c r="O840" s="1" t="s">
        <v>33</v>
      </c>
      <c r="P840" s="1" t="s">
        <v>63</v>
      </c>
      <c r="Q840" s="2" t="s">
        <v>45</v>
      </c>
      <c r="R840" s="8">
        <f>IF(P840&gt;1,(Q840/P840)*100,0)</f>
        <v>0</v>
      </c>
    </row>
    <row r="841" spans="1:18" x14ac:dyDescent="0.25">
      <c r="A841" s="1" t="s">
        <v>921</v>
      </c>
      <c r="B841" s="7">
        <f>2023-YEAR(A841)</f>
        <v>19</v>
      </c>
      <c r="C841" s="1" t="s">
        <v>36</v>
      </c>
      <c r="D841" s="1" t="s">
        <v>25</v>
      </c>
      <c r="E841" s="1" t="s">
        <v>47</v>
      </c>
      <c r="F841" s="1" t="s">
        <v>15</v>
      </c>
      <c r="G841" s="7" t="str">
        <f>CONCATENATE(E841,",",F841,",","BRASIL")</f>
        <v>PARANAGUÁ,PR,BRASIL</v>
      </c>
      <c r="H841" s="1"/>
      <c r="I841" s="5" t="s">
        <v>47</v>
      </c>
      <c r="J841" s="1" t="s">
        <v>157</v>
      </c>
      <c r="K841" s="1" t="s">
        <v>30</v>
      </c>
      <c r="L841" s="1" t="s">
        <v>68</v>
      </c>
      <c r="M841" s="1" t="s">
        <v>19</v>
      </c>
      <c r="N841" s="1" t="s">
        <v>32</v>
      </c>
      <c r="O841" s="1" t="s">
        <v>33</v>
      </c>
      <c r="P841" s="1" t="s">
        <v>158</v>
      </c>
      <c r="Q841" s="2" t="s">
        <v>45</v>
      </c>
      <c r="R841" s="8">
        <f>IF(P841&gt;1,(Q841/P841)*100,0)</f>
        <v>0</v>
      </c>
    </row>
    <row r="842" spans="1:18" x14ac:dyDescent="0.25">
      <c r="A842" s="1" t="s">
        <v>1511</v>
      </c>
      <c r="B842" s="7">
        <f>2023-YEAR(A842)</f>
        <v>31</v>
      </c>
      <c r="C842" s="1" t="s">
        <v>36</v>
      </c>
      <c r="D842" s="1" t="s">
        <v>25</v>
      </c>
      <c r="E842" s="1" t="s">
        <v>60</v>
      </c>
      <c r="F842" s="1" t="s">
        <v>15</v>
      </c>
      <c r="G842" s="7" t="str">
        <f>CONCATENATE(E842,",",F842,",","BRASIL")</f>
        <v>SAO JOSE DOS PINHAIS,PR,BRASIL</v>
      </c>
      <c r="H842" s="1"/>
      <c r="I842" s="5" t="s">
        <v>2164</v>
      </c>
      <c r="J842" s="1" t="s">
        <v>455</v>
      </c>
      <c r="K842" s="1" t="s">
        <v>30</v>
      </c>
      <c r="L842" s="1" t="s">
        <v>18</v>
      </c>
      <c r="M842" s="1" t="s">
        <v>19</v>
      </c>
      <c r="N842" s="1" t="s">
        <v>32</v>
      </c>
      <c r="O842" s="1" t="s">
        <v>33</v>
      </c>
      <c r="P842" s="1" t="s">
        <v>456</v>
      </c>
      <c r="Q842" s="2" t="s">
        <v>45</v>
      </c>
      <c r="R842" s="8">
        <f>IF(P842&gt;1,(Q842/P842)*100,0)</f>
        <v>0</v>
      </c>
    </row>
    <row r="843" spans="1:18" x14ac:dyDescent="0.25">
      <c r="A843" s="1" t="s">
        <v>1512</v>
      </c>
      <c r="B843" s="7">
        <f>2023-YEAR(A843)</f>
        <v>39</v>
      </c>
      <c r="C843" s="1" t="s">
        <v>12</v>
      </c>
      <c r="D843" s="1" t="s">
        <v>127</v>
      </c>
      <c r="E843" s="1" t="s">
        <v>28</v>
      </c>
      <c r="F843" s="1" t="s">
        <v>15</v>
      </c>
      <c r="G843" s="7" t="str">
        <f>CONCATENATE(E843,",",F843,",","BRASIL")</f>
        <v>CURITIBA,PR,BRASIL</v>
      </c>
      <c r="H843" s="1"/>
      <c r="I843" s="5" t="s">
        <v>2161</v>
      </c>
      <c r="J843" s="1" t="s">
        <v>701</v>
      </c>
      <c r="K843" s="1" t="s">
        <v>30</v>
      </c>
      <c r="L843" s="1" t="s">
        <v>31</v>
      </c>
      <c r="M843" s="1" t="s">
        <v>19</v>
      </c>
      <c r="N843" s="1" t="s">
        <v>20</v>
      </c>
      <c r="O843" s="1" t="s">
        <v>33</v>
      </c>
      <c r="P843" s="1" t="s">
        <v>702</v>
      </c>
      <c r="Q843" s="2" t="s">
        <v>484</v>
      </c>
      <c r="R843" s="8">
        <f>IF(P843&gt;1,(Q843/P843)*100,0)</f>
        <v>2.5974025974025974</v>
      </c>
    </row>
    <row r="844" spans="1:18" x14ac:dyDescent="0.25">
      <c r="A844" s="1" t="s">
        <v>1513</v>
      </c>
      <c r="B844" s="7">
        <f>2023-YEAR(A844)</f>
        <v>42</v>
      </c>
      <c r="C844" s="1" t="s">
        <v>36</v>
      </c>
      <c r="D844" s="1" t="s">
        <v>25</v>
      </c>
      <c r="E844" s="1" t="s">
        <v>51</v>
      </c>
      <c r="F844" s="1" t="s">
        <v>15</v>
      </c>
      <c r="G844" s="7" t="str">
        <f>CONCATENATE(E844,",",F844,",","BRASIL")</f>
        <v>PARANAVAÍ,PR,BRASIL</v>
      </c>
      <c r="H844" s="1"/>
      <c r="I844" s="5" t="s">
        <v>2163</v>
      </c>
      <c r="J844" s="1" t="s">
        <v>603</v>
      </c>
      <c r="K844" s="1" t="s">
        <v>30</v>
      </c>
      <c r="L844" s="1" t="s">
        <v>43</v>
      </c>
      <c r="M844" s="1" t="s">
        <v>19</v>
      </c>
      <c r="N844" s="1" t="s">
        <v>20</v>
      </c>
      <c r="O844" s="1" t="s">
        <v>33</v>
      </c>
      <c r="P844" s="1" t="s">
        <v>480</v>
      </c>
      <c r="Q844" s="2" t="s">
        <v>45</v>
      </c>
      <c r="R844" s="8">
        <f>IF(P844&gt;1,(Q844/P844)*100,0)</f>
        <v>0</v>
      </c>
    </row>
    <row r="845" spans="1:18" x14ac:dyDescent="0.25">
      <c r="A845" s="1" t="s">
        <v>1514</v>
      </c>
      <c r="B845" s="7">
        <f>2023-YEAR(A845)</f>
        <v>32</v>
      </c>
      <c r="C845" s="1" t="s">
        <v>12</v>
      </c>
      <c r="D845" s="1" t="s">
        <v>25</v>
      </c>
      <c r="E845" s="1" t="s">
        <v>86</v>
      </c>
      <c r="F845" s="1" t="s">
        <v>15</v>
      </c>
      <c r="G845" s="7" t="str">
        <f>CONCATENATE(E845,",",F845,",","BRASIL")</f>
        <v>CAMPO MOURÃO,PR,BRASIL</v>
      </c>
      <c r="H845" s="1"/>
      <c r="I845" s="5" t="s">
        <v>86</v>
      </c>
      <c r="J845" s="1" t="s">
        <v>67</v>
      </c>
      <c r="K845" s="1" t="s">
        <v>83</v>
      </c>
      <c r="L845" s="1" t="s">
        <v>68</v>
      </c>
      <c r="M845" s="1" t="s">
        <v>19</v>
      </c>
      <c r="N845" s="1" t="s">
        <v>20</v>
      </c>
      <c r="O845" s="1" t="s">
        <v>33</v>
      </c>
      <c r="P845" s="1" t="s">
        <v>161</v>
      </c>
      <c r="Q845" s="2" t="s">
        <v>400</v>
      </c>
      <c r="R845" s="8">
        <f>IF(P845&gt;1,(Q845/P845)*100,0)</f>
        <v>39.583333333333329</v>
      </c>
    </row>
    <row r="846" spans="1:18" x14ac:dyDescent="0.25">
      <c r="A846" s="1" t="s">
        <v>1515</v>
      </c>
      <c r="B846" s="7">
        <f>2023-YEAR(A846)</f>
        <v>40</v>
      </c>
      <c r="C846" s="1" t="s">
        <v>12</v>
      </c>
      <c r="D846" s="1" t="s">
        <v>25</v>
      </c>
      <c r="E846" s="1" t="s">
        <v>86</v>
      </c>
      <c r="F846" s="1" t="s">
        <v>15</v>
      </c>
      <c r="G846" s="7" t="str">
        <f>CONCATENATE(E846,",",F846,",","BRASIL")</f>
        <v>CAMPO MOURÃO,PR,BRASIL</v>
      </c>
      <c r="H846" s="1"/>
      <c r="I846" s="5" t="s">
        <v>86</v>
      </c>
      <c r="J846" s="1" t="s">
        <v>98</v>
      </c>
      <c r="K846" s="1" t="s">
        <v>83</v>
      </c>
      <c r="L846" s="1" t="s">
        <v>68</v>
      </c>
      <c r="M846" s="1" t="s">
        <v>19</v>
      </c>
      <c r="N846" s="1" t="s">
        <v>20</v>
      </c>
      <c r="O846" s="1" t="s">
        <v>33</v>
      </c>
      <c r="P846" s="1" t="s">
        <v>283</v>
      </c>
      <c r="Q846" s="2" t="s">
        <v>1516</v>
      </c>
      <c r="R846" s="8">
        <f>IF(P846&gt;1,(Q846/P846)*100,0)</f>
        <v>34.406215316315205</v>
      </c>
    </row>
    <row r="847" spans="1:18" x14ac:dyDescent="0.25">
      <c r="A847" s="1" t="s">
        <v>1518</v>
      </c>
      <c r="B847" s="7">
        <f>2023-YEAR(A847)</f>
        <v>23</v>
      </c>
      <c r="C847" s="1" t="s">
        <v>36</v>
      </c>
      <c r="D847" s="1" t="s">
        <v>25</v>
      </c>
      <c r="E847" s="1" t="s">
        <v>86</v>
      </c>
      <c r="F847" s="1" t="s">
        <v>15</v>
      </c>
      <c r="G847" s="7" t="str">
        <f>CONCATENATE(E847,",",F847,",","BRASIL")</f>
        <v>CAMPO MOURÃO,PR,BRASIL</v>
      </c>
      <c r="H847" s="1"/>
      <c r="I847" s="5" t="s">
        <v>86</v>
      </c>
      <c r="J847" s="1" t="s">
        <v>215</v>
      </c>
      <c r="K847" s="1" t="s">
        <v>30</v>
      </c>
      <c r="L847" s="1" t="s">
        <v>68</v>
      </c>
      <c r="M847" s="1" t="s">
        <v>19</v>
      </c>
      <c r="N847" s="1" t="s">
        <v>20</v>
      </c>
      <c r="O847" s="1" t="s">
        <v>33</v>
      </c>
      <c r="P847" s="1" t="s">
        <v>1032</v>
      </c>
      <c r="Q847" s="2" t="s">
        <v>188</v>
      </c>
      <c r="R847" s="8">
        <f>IF(P847&gt;1,(Q847/P847)*100,0)</f>
        <v>16.744186046511629</v>
      </c>
    </row>
    <row r="848" spans="1:18" x14ac:dyDescent="0.25">
      <c r="A848" s="1" t="s">
        <v>1519</v>
      </c>
      <c r="B848" s="7">
        <f>2023-YEAR(A848)</f>
        <v>32</v>
      </c>
      <c r="C848" s="1" t="s">
        <v>12</v>
      </c>
      <c r="D848" s="1" t="s">
        <v>25</v>
      </c>
      <c r="E848" s="1" t="s">
        <v>60</v>
      </c>
      <c r="F848" s="1" t="s">
        <v>15</v>
      </c>
      <c r="G848" s="7" t="str">
        <f>CONCATENATE(E848,",",F848,",","BRASIL")</f>
        <v>SAO JOSE DOS PINHAIS,PR,BRASIL</v>
      </c>
      <c r="H848" s="1"/>
      <c r="I848" s="5" t="s">
        <v>2161</v>
      </c>
      <c r="J848" s="1" t="s">
        <v>701</v>
      </c>
      <c r="K848" s="1" t="s">
        <v>30</v>
      </c>
      <c r="L848" s="1" t="s">
        <v>31</v>
      </c>
      <c r="M848" s="1" t="s">
        <v>19</v>
      </c>
      <c r="N848" s="1" t="s">
        <v>20</v>
      </c>
      <c r="O848" s="1" t="s">
        <v>33</v>
      </c>
      <c r="P848" s="1" t="s">
        <v>702</v>
      </c>
      <c r="Q848" s="2" t="s">
        <v>45</v>
      </c>
      <c r="R848" s="8">
        <f>IF(P848&gt;1,(Q848/P848)*100,0)</f>
        <v>0</v>
      </c>
    </row>
    <row r="849" spans="1:18" x14ac:dyDescent="0.25">
      <c r="A849" s="1" t="s">
        <v>1520</v>
      </c>
      <c r="B849" s="7">
        <f>2023-YEAR(A849)</f>
        <v>28</v>
      </c>
      <c r="C849" s="1" t="s">
        <v>36</v>
      </c>
      <c r="D849" s="1" t="s">
        <v>25</v>
      </c>
      <c r="E849" s="1" t="s">
        <v>351</v>
      </c>
      <c r="F849" s="1" t="s">
        <v>15</v>
      </c>
      <c r="G849" s="7" t="str">
        <f>CONCATENATE(E849,",",F849,",","BRASIL")</f>
        <v>MAMBORE,PR,BRASIL</v>
      </c>
      <c r="H849" s="1"/>
      <c r="I849" s="5" t="s">
        <v>86</v>
      </c>
      <c r="J849" s="1" t="s">
        <v>73</v>
      </c>
      <c r="K849" s="1" t="s">
        <v>83</v>
      </c>
      <c r="L849" s="1" t="s">
        <v>68</v>
      </c>
      <c r="M849" s="1" t="s">
        <v>19</v>
      </c>
      <c r="N849" s="1" t="s">
        <v>20</v>
      </c>
      <c r="O849" s="1" t="s">
        <v>33</v>
      </c>
      <c r="P849" s="1" t="s">
        <v>1521</v>
      </c>
      <c r="Q849" s="2" t="s">
        <v>349</v>
      </c>
      <c r="R849" s="8">
        <f>IF(P849&gt;1,(Q849/P849)*100,0)</f>
        <v>30.050083472454091</v>
      </c>
    </row>
    <row r="850" spans="1:18" x14ac:dyDescent="0.25">
      <c r="A850" s="1" t="s">
        <v>1522</v>
      </c>
      <c r="B850" s="7">
        <f>2023-YEAR(A850)</f>
        <v>25</v>
      </c>
      <c r="C850" s="1" t="s">
        <v>12</v>
      </c>
      <c r="D850" s="1" t="s">
        <v>25</v>
      </c>
      <c r="E850" s="1" t="s">
        <v>47</v>
      </c>
      <c r="F850" s="1" t="s">
        <v>15</v>
      </c>
      <c r="G850" s="7" t="str">
        <f>CONCATENATE(E850,",",F850,",","BRASIL")</f>
        <v>PARANAGUÁ,PR,BRASIL</v>
      </c>
      <c r="H850" s="1"/>
      <c r="I850" s="5" t="s">
        <v>47</v>
      </c>
      <c r="J850" s="1" t="s">
        <v>1073</v>
      </c>
      <c r="K850" s="1" t="s">
        <v>17</v>
      </c>
      <c r="L850" s="1" t="s">
        <v>68</v>
      </c>
      <c r="M850" s="1" t="s">
        <v>19</v>
      </c>
      <c r="N850" s="1" t="s">
        <v>20</v>
      </c>
      <c r="O850" s="1" t="s">
        <v>33</v>
      </c>
      <c r="P850" s="1" t="s">
        <v>1074</v>
      </c>
      <c r="Q850" s="2" t="s">
        <v>527</v>
      </c>
      <c r="R850" s="8">
        <f>IF(P850&gt;1,(Q850/P850)*100,0)</f>
        <v>49.681528662420384</v>
      </c>
    </row>
    <row r="851" spans="1:18" x14ac:dyDescent="0.25">
      <c r="A851" s="1" t="s">
        <v>1523</v>
      </c>
      <c r="B851" s="7">
        <f>2023-YEAR(A851)</f>
        <v>29</v>
      </c>
      <c r="C851" s="1" t="s">
        <v>36</v>
      </c>
      <c r="D851" s="1" t="s">
        <v>25</v>
      </c>
      <c r="E851" s="1" t="s">
        <v>116</v>
      </c>
      <c r="F851" s="1" t="s">
        <v>15</v>
      </c>
      <c r="G851" s="7" t="str">
        <f>CONCATENATE(E851,",",F851,",","BRASIL")</f>
        <v>ARAPONGAS,PR,BRASIL</v>
      </c>
      <c r="H851" s="1"/>
      <c r="I851" s="5" t="s">
        <v>66</v>
      </c>
      <c r="J851" s="1" t="s">
        <v>98</v>
      </c>
      <c r="K851" s="1" t="s">
        <v>30</v>
      </c>
      <c r="L851" s="1" t="s">
        <v>68</v>
      </c>
      <c r="M851" s="1" t="s">
        <v>19</v>
      </c>
      <c r="N851" s="1" t="s">
        <v>20</v>
      </c>
      <c r="O851" s="1" t="s">
        <v>123</v>
      </c>
      <c r="P851" s="1" t="s">
        <v>69</v>
      </c>
      <c r="Q851" s="2" t="s">
        <v>45</v>
      </c>
      <c r="R851" s="8">
        <f>IF(P851&gt;1,(Q851/P851)*100,0)</f>
        <v>0</v>
      </c>
    </row>
    <row r="852" spans="1:18" x14ac:dyDescent="0.25">
      <c r="A852" s="1" t="s">
        <v>1038</v>
      </c>
      <c r="B852" s="7">
        <f>2023-YEAR(A852)</f>
        <v>21</v>
      </c>
      <c r="C852" s="1" t="s">
        <v>36</v>
      </c>
      <c r="D852" s="1" t="s">
        <v>25</v>
      </c>
      <c r="E852" s="1" t="s">
        <v>51</v>
      </c>
      <c r="F852" s="1" t="s">
        <v>15</v>
      </c>
      <c r="G852" s="7" t="str">
        <f>CONCATENATE(E852,",",F852,",","BRASIL")</f>
        <v>PARANAVAÍ,PR,BRASIL</v>
      </c>
      <c r="H852" s="1"/>
      <c r="I852" s="5" t="s">
        <v>2163</v>
      </c>
      <c r="J852" s="1" t="s">
        <v>135</v>
      </c>
      <c r="K852" s="1" t="s">
        <v>83</v>
      </c>
      <c r="L852" s="1" t="s">
        <v>68</v>
      </c>
      <c r="M852" s="1" t="s">
        <v>19</v>
      </c>
      <c r="N852" s="1" t="s">
        <v>20</v>
      </c>
      <c r="O852" s="1" t="s">
        <v>21</v>
      </c>
      <c r="P852" s="1" t="s">
        <v>136</v>
      </c>
      <c r="Q852" s="2" t="s">
        <v>584</v>
      </c>
      <c r="R852" s="8">
        <f>IF(P852&gt;1,(Q852/P852)*100,0)</f>
        <v>10.778443113772456</v>
      </c>
    </row>
    <row r="853" spans="1:18" x14ac:dyDescent="0.25">
      <c r="A853" s="1" t="s">
        <v>1524</v>
      </c>
      <c r="B853" s="7">
        <f>2023-YEAR(A853)</f>
        <v>37</v>
      </c>
      <c r="C853" s="1" t="s">
        <v>12</v>
      </c>
      <c r="D853" s="1" t="s">
        <v>13</v>
      </c>
      <c r="E853" s="1" t="s">
        <v>47</v>
      </c>
      <c r="F853" s="1" t="s">
        <v>15</v>
      </c>
      <c r="G853" s="7" t="str">
        <f>CONCATENATE(E853,",",F853,",","BRASIL")</f>
        <v>PARANAGUÁ,PR,BRASIL</v>
      </c>
      <c r="H853" s="1"/>
      <c r="I853" s="5" t="s">
        <v>47</v>
      </c>
      <c r="J853" s="1" t="s">
        <v>232</v>
      </c>
      <c r="K853" s="1" t="s">
        <v>30</v>
      </c>
      <c r="L853" s="1" t="s">
        <v>68</v>
      </c>
      <c r="M853" s="1" t="s">
        <v>19</v>
      </c>
      <c r="N853" s="1" t="s">
        <v>32</v>
      </c>
      <c r="O853" s="1" t="s">
        <v>123</v>
      </c>
      <c r="P853" s="1" t="s">
        <v>233</v>
      </c>
      <c r="Q853" s="2" t="s">
        <v>45</v>
      </c>
      <c r="R853" s="8">
        <f>IF(P853&gt;1,(Q853/P853)*100,0)</f>
        <v>0</v>
      </c>
    </row>
    <row r="854" spans="1:18" x14ac:dyDescent="0.25">
      <c r="A854" s="1" t="s">
        <v>1525</v>
      </c>
      <c r="B854" s="7">
        <f>2023-YEAR(A854)</f>
        <v>40</v>
      </c>
      <c r="C854" s="1" t="s">
        <v>36</v>
      </c>
      <c r="D854" s="1" t="s">
        <v>65</v>
      </c>
      <c r="E854" s="1" t="s">
        <v>47</v>
      </c>
      <c r="F854" s="1" t="s">
        <v>15</v>
      </c>
      <c r="G854" s="7" t="str">
        <f>CONCATENATE(E854,",",F854,",","BRASIL")</f>
        <v>PARANAGUÁ,PR,BRASIL</v>
      </c>
      <c r="H854" s="1"/>
      <c r="I854" s="5" t="s">
        <v>47</v>
      </c>
      <c r="J854" s="1" t="s">
        <v>77</v>
      </c>
      <c r="K854" s="1" t="s">
        <v>30</v>
      </c>
      <c r="L854" s="1" t="s">
        <v>68</v>
      </c>
      <c r="M854" s="1" t="s">
        <v>19</v>
      </c>
      <c r="N854" s="1" t="s">
        <v>20</v>
      </c>
      <c r="O854" s="1" t="s">
        <v>21</v>
      </c>
      <c r="P854" s="1" t="s">
        <v>49</v>
      </c>
      <c r="Q854" s="2" t="s">
        <v>120</v>
      </c>
      <c r="R854" s="8">
        <f>IF(P854&gt;1,(Q854/P854)*100,0)</f>
        <v>3.8834951456310676</v>
      </c>
    </row>
    <row r="855" spans="1:18" x14ac:dyDescent="0.25">
      <c r="A855" s="1" t="s">
        <v>1526</v>
      </c>
      <c r="B855" s="7">
        <f>2023-YEAR(A855)</f>
        <v>37</v>
      </c>
      <c r="C855" s="1" t="s">
        <v>36</v>
      </c>
      <c r="D855" s="1" t="s">
        <v>25</v>
      </c>
      <c r="E855" s="1" t="s">
        <v>28</v>
      </c>
      <c r="F855" s="1" t="s">
        <v>15</v>
      </c>
      <c r="G855" s="7" t="str">
        <f>CONCATENATE(E855,",",F855,",","BRASIL")</f>
        <v>CURITIBA,PR,BRASIL</v>
      </c>
      <c r="H855" s="1"/>
      <c r="I855" s="5" t="s">
        <v>2162</v>
      </c>
      <c r="J855" s="1" t="s">
        <v>42</v>
      </c>
      <c r="K855" s="1" t="s">
        <v>30</v>
      </c>
      <c r="L855" s="1" t="s">
        <v>68</v>
      </c>
      <c r="M855" s="1" t="s">
        <v>19</v>
      </c>
      <c r="N855" s="1" t="s">
        <v>20</v>
      </c>
      <c r="O855" s="1" t="s">
        <v>123</v>
      </c>
      <c r="P855" s="1" t="s">
        <v>44</v>
      </c>
      <c r="Q855" s="2" t="s">
        <v>111</v>
      </c>
      <c r="R855" s="8">
        <f>IF(P855&gt;1,(Q855/P855)*100,0)</f>
        <v>22.304620650313748</v>
      </c>
    </row>
    <row r="856" spans="1:18" x14ac:dyDescent="0.25">
      <c r="A856" s="1" t="s">
        <v>1527</v>
      </c>
      <c r="B856" s="7">
        <f>2023-YEAR(A856)</f>
        <v>25</v>
      </c>
      <c r="C856" s="1" t="s">
        <v>12</v>
      </c>
      <c r="D856" s="1" t="s">
        <v>13</v>
      </c>
      <c r="E856" s="1" t="s">
        <v>47</v>
      </c>
      <c r="F856" s="1" t="s">
        <v>15</v>
      </c>
      <c r="G856" s="7" t="str">
        <f>CONCATENATE(E856,",",F856,",","BRASIL")</f>
        <v>PARANAGUÁ,PR,BRASIL</v>
      </c>
      <c r="H856" s="1"/>
      <c r="I856" s="5" t="s">
        <v>47</v>
      </c>
      <c r="J856" s="1" t="s">
        <v>290</v>
      </c>
      <c r="K856" s="1" t="s">
        <v>83</v>
      </c>
      <c r="L856" s="1" t="s">
        <v>68</v>
      </c>
      <c r="M856" s="1" t="s">
        <v>19</v>
      </c>
      <c r="N856" s="1" t="s">
        <v>32</v>
      </c>
      <c r="O856" s="1" t="s">
        <v>33</v>
      </c>
      <c r="P856" s="1" t="s">
        <v>27</v>
      </c>
      <c r="Q856" s="2" t="s">
        <v>660</v>
      </c>
      <c r="R856" s="8">
        <f>IF(P856&gt;1,(Q856/P856)*100,0)</f>
        <v>18</v>
      </c>
    </row>
    <row r="857" spans="1:18" x14ac:dyDescent="0.25">
      <c r="A857" s="1" t="s">
        <v>1159</v>
      </c>
      <c r="B857" s="7">
        <f>2023-YEAR(A857)</f>
        <v>29</v>
      </c>
      <c r="C857" s="1" t="s">
        <v>36</v>
      </c>
      <c r="D857" s="1" t="s">
        <v>25</v>
      </c>
      <c r="E857" s="1" t="s">
        <v>1528</v>
      </c>
      <c r="F857" s="1" t="s">
        <v>130</v>
      </c>
      <c r="G857" s="7" t="str">
        <f>CONCATENATE(E857,",",F857,",","BRASIL")</f>
        <v>LEME,SP,BRASIL</v>
      </c>
      <c r="H857" s="1"/>
      <c r="I857" s="5" t="s">
        <v>2161</v>
      </c>
      <c r="J857" s="1" t="s">
        <v>344</v>
      </c>
      <c r="K857" s="1" t="s">
        <v>30</v>
      </c>
      <c r="L857" s="1" t="s">
        <v>31</v>
      </c>
      <c r="M857" s="1" t="s">
        <v>19</v>
      </c>
      <c r="N857" s="1" t="s">
        <v>20</v>
      </c>
      <c r="O857" s="1" t="s">
        <v>21</v>
      </c>
      <c r="P857" s="1" t="s">
        <v>345</v>
      </c>
      <c r="Q857" s="2" t="s">
        <v>45</v>
      </c>
      <c r="R857" s="8">
        <f>IF(P857&gt;1,(Q857/P857)*100,0)</f>
        <v>0</v>
      </c>
    </row>
    <row r="858" spans="1:18" x14ac:dyDescent="0.25">
      <c r="A858" s="1" t="s">
        <v>1529</v>
      </c>
      <c r="B858" s="7">
        <f>2023-YEAR(A858)</f>
        <v>19</v>
      </c>
      <c r="C858" s="1" t="s">
        <v>36</v>
      </c>
      <c r="D858" s="1" t="s">
        <v>25</v>
      </c>
      <c r="E858" s="1" t="s">
        <v>86</v>
      </c>
      <c r="F858" s="1" t="s">
        <v>15</v>
      </c>
      <c r="G858" s="7" t="str">
        <f>CONCATENATE(E858,",",F858,",","BRASIL")</f>
        <v>CAMPO MOURÃO,PR,BRASIL</v>
      </c>
      <c r="H858" s="1"/>
      <c r="I858" s="5" t="s">
        <v>86</v>
      </c>
      <c r="J858" s="1" t="s">
        <v>250</v>
      </c>
      <c r="K858" s="1" t="s">
        <v>30</v>
      </c>
      <c r="L858" s="1" t="s">
        <v>68</v>
      </c>
      <c r="M858" s="1" t="s">
        <v>19</v>
      </c>
      <c r="N858" s="1" t="s">
        <v>20</v>
      </c>
      <c r="O858" s="1" t="s">
        <v>21</v>
      </c>
      <c r="P858" s="1" t="s">
        <v>365</v>
      </c>
      <c r="Q858" s="2" t="s">
        <v>218</v>
      </c>
      <c r="R858" s="8">
        <f>IF(P858&gt;1,(Q858/P858)*100,0)</f>
        <v>3.9867109634551494</v>
      </c>
    </row>
    <row r="859" spans="1:18" x14ac:dyDescent="0.25">
      <c r="A859" s="1" t="s">
        <v>1530</v>
      </c>
      <c r="B859" s="7">
        <f>2023-YEAR(A859)</f>
        <v>25</v>
      </c>
      <c r="C859" s="1" t="s">
        <v>12</v>
      </c>
      <c r="D859" s="1" t="s">
        <v>25</v>
      </c>
      <c r="E859" s="1" t="s">
        <v>435</v>
      </c>
      <c r="F859" s="1" t="s">
        <v>130</v>
      </c>
      <c r="G859" s="7" t="str">
        <f>CONCATENATE(E859,",",F859,",","BRASIL")</f>
        <v>PALMITAL,SP,BRASIL</v>
      </c>
      <c r="H859" s="1"/>
      <c r="I859" s="5" t="s">
        <v>66</v>
      </c>
      <c r="J859" s="1" t="s">
        <v>98</v>
      </c>
      <c r="K859" s="1" t="s">
        <v>17</v>
      </c>
      <c r="L859" s="1" t="s">
        <v>68</v>
      </c>
      <c r="M859" s="1" t="s">
        <v>19</v>
      </c>
      <c r="N859" s="1" t="s">
        <v>20</v>
      </c>
      <c r="O859" s="1" t="s">
        <v>21</v>
      </c>
      <c r="P859" s="1" t="s">
        <v>1003</v>
      </c>
      <c r="Q859" s="2" t="s">
        <v>1135</v>
      </c>
      <c r="R859" s="8">
        <f>IF(P859&gt;1,(Q859/P859)*100,0)</f>
        <v>49.323017408123789</v>
      </c>
    </row>
    <row r="860" spans="1:18" x14ac:dyDescent="0.25">
      <c r="A860" s="1" t="s">
        <v>1531</v>
      </c>
      <c r="B860" s="7">
        <f>2023-YEAR(A860)</f>
        <v>38</v>
      </c>
      <c r="C860" s="1" t="s">
        <v>36</v>
      </c>
      <c r="D860" s="1" t="s">
        <v>25</v>
      </c>
      <c r="E860" s="1" t="s">
        <v>28</v>
      </c>
      <c r="F860" s="1" t="s">
        <v>15</v>
      </c>
      <c r="G860" s="7" t="str">
        <f>CONCATENATE(E860,",",F860,",","BRASIL")</f>
        <v>CURITIBA,PR,BRASIL</v>
      </c>
      <c r="H860" s="1"/>
      <c r="I860" s="5" t="s">
        <v>2161</v>
      </c>
      <c r="J860" s="1" t="s">
        <v>1402</v>
      </c>
      <c r="K860" s="1" t="s">
        <v>17</v>
      </c>
      <c r="L860" s="1" t="s">
        <v>31</v>
      </c>
      <c r="M860" s="1" t="s">
        <v>19</v>
      </c>
      <c r="N860" s="1" t="s">
        <v>20</v>
      </c>
      <c r="O860" s="1" t="s">
        <v>33</v>
      </c>
      <c r="P860" s="1" t="s">
        <v>1532</v>
      </c>
      <c r="Q860" s="2" t="s">
        <v>1252</v>
      </c>
      <c r="R860" s="8">
        <f>IF(P860&gt;1,(Q860/P860)*100,0)</f>
        <v>82.422451994091588</v>
      </c>
    </row>
    <row r="861" spans="1:18" x14ac:dyDescent="0.25">
      <c r="A861" s="1" t="s">
        <v>1533</v>
      </c>
      <c r="B861" s="7">
        <f>2023-YEAR(A861)</f>
        <v>32</v>
      </c>
      <c r="C861" s="1" t="s">
        <v>36</v>
      </c>
      <c r="D861" s="1" t="s">
        <v>25</v>
      </c>
      <c r="E861" s="1" t="s">
        <v>148</v>
      </c>
      <c r="F861" s="1" t="s">
        <v>149</v>
      </c>
      <c r="G861" s="7" t="str">
        <f>CONCATENATE(E861,",",F861,",","BRASIL")</f>
        <v>PORTO UNIAO,SC,BRASIL</v>
      </c>
      <c r="H861" s="1"/>
      <c r="I861" s="5" t="s">
        <v>54</v>
      </c>
      <c r="J861" s="1" t="s">
        <v>55</v>
      </c>
      <c r="K861" s="1" t="s">
        <v>17</v>
      </c>
      <c r="L861" s="1" t="s">
        <v>31</v>
      </c>
      <c r="M861" s="1" t="s">
        <v>19</v>
      </c>
      <c r="N861" s="1" t="s">
        <v>20</v>
      </c>
      <c r="O861" s="1" t="s">
        <v>33</v>
      </c>
      <c r="P861" s="1" t="s">
        <v>56</v>
      </c>
      <c r="Q861" s="2" t="s">
        <v>762</v>
      </c>
      <c r="R861" s="8">
        <f>IF(P861&gt;1,(Q861/P861)*100,0)</f>
        <v>69.523809523809518</v>
      </c>
    </row>
    <row r="862" spans="1:18" x14ac:dyDescent="0.25">
      <c r="A862" s="1" t="s">
        <v>1006</v>
      </c>
      <c r="B862" s="7">
        <f>2023-YEAR(A862)</f>
        <v>24</v>
      </c>
      <c r="C862" s="1" t="s">
        <v>12</v>
      </c>
      <c r="D862" s="1" t="s">
        <v>25</v>
      </c>
      <c r="E862" s="1" t="s">
        <v>1157</v>
      </c>
      <c r="F862" s="1" t="s">
        <v>15</v>
      </c>
      <c r="G862" s="7" t="str">
        <f>CONCATENATE(E862,",",F862,",","BRASIL")</f>
        <v>RIO AZUL,PR,BRASIL</v>
      </c>
      <c r="H862" s="1"/>
      <c r="I862" s="5" t="s">
        <v>54</v>
      </c>
      <c r="J862" s="1" t="s">
        <v>151</v>
      </c>
      <c r="K862" s="1" t="s">
        <v>30</v>
      </c>
      <c r="L862" s="1" t="s">
        <v>68</v>
      </c>
      <c r="M862" s="1" t="s">
        <v>19</v>
      </c>
      <c r="N862" s="1" t="s">
        <v>20</v>
      </c>
      <c r="O862" s="1" t="s">
        <v>33</v>
      </c>
      <c r="P862" s="1" t="s">
        <v>152</v>
      </c>
      <c r="Q862" s="2" t="s">
        <v>45</v>
      </c>
      <c r="R862" s="8">
        <f>IF(P862&gt;1,(Q862/P862)*100,0)</f>
        <v>0</v>
      </c>
    </row>
    <row r="863" spans="1:18" x14ac:dyDescent="0.25">
      <c r="A863" s="1" t="s">
        <v>1534</v>
      </c>
      <c r="B863" s="7">
        <f>2023-YEAR(A863)</f>
        <v>38</v>
      </c>
      <c r="C863" s="1" t="s">
        <v>36</v>
      </c>
      <c r="D863" s="1" t="s">
        <v>13</v>
      </c>
      <c r="E863" s="1" t="s">
        <v>47</v>
      </c>
      <c r="F863" s="1" t="s">
        <v>15</v>
      </c>
      <c r="G863" s="7" t="str">
        <f>CONCATENATE(E863,",",F863,",","BRASIL")</f>
        <v>PARANAGUÁ,PR,BRASIL</v>
      </c>
      <c r="H863" s="1"/>
      <c r="I863" s="5" t="s">
        <v>47</v>
      </c>
      <c r="J863" s="1" t="s">
        <v>77</v>
      </c>
      <c r="K863" s="1" t="s">
        <v>17</v>
      </c>
      <c r="L863" s="1" t="s">
        <v>68</v>
      </c>
      <c r="M863" s="1" t="s">
        <v>19</v>
      </c>
      <c r="N863" s="1" t="s">
        <v>20</v>
      </c>
      <c r="O863" s="1" t="s">
        <v>123</v>
      </c>
      <c r="P863" s="1" t="s">
        <v>150</v>
      </c>
      <c r="Q863" s="2" t="s">
        <v>1535</v>
      </c>
      <c r="R863" s="8">
        <f>IF(P863&gt;1,(Q863/P863)*100,0)</f>
        <v>48.592592592592595</v>
      </c>
    </row>
    <row r="864" spans="1:18" x14ac:dyDescent="0.25">
      <c r="A864" s="1" t="s">
        <v>890</v>
      </c>
      <c r="B864" s="7">
        <f>2023-YEAR(A864)</f>
        <v>24</v>
      </c>
      <c r="C864" s="1" t="s">
        <v>36</v>
      </c>
      <c r="D864" s="1" t="s">
        <v>25</v>
      </c>
      <c r="E864" s="1" t="s">
        <v>28</v>
      </c>
      <c r="F864" s="1" t="s">
        <v>15</v>
      </c>
      <c r="G864" s="7" t="str">
        <f>CONCATENATE(E864,",",F864,",","BRASIL")</f>
        <v>CURITIBA,PR,BRASIL</v>
      </c>
      <c r="H864" s="1"/>
      <c r="I864" s="5" t="s">
        <v>2162</v>
      </c>
      <c r="J864" s="1" t="s">
        <v>37</v>
      </c>
      <c r="K864" s="1" t="s">
        <v>30</v>
      </c>
      <c r="L864" s="1" t="s">
        <v>31</v>
      </c>
      <c r="M864" s="1" t="s">
        <v>19</v>
      </c>
      <c r="N864" s="1" t="s">
        <v>32</v>
      </c>
      <c r="O864" s="1" t="s">
        <v>21</v>
      </c>
      <c r="P864" s="1" t="s">
        <v>702</v>
      </c>
      <c r="Q864" s="2" t="s">
        <v>1536</v>
      </c>
      <c r="R864" s="8">
        <f>IF(P864&gt;1,(Q864/P864)*100,0)</f>
        <v>24.675324675324674</v>
      </c>
    </row>
    <row r="865" spans="1:18" x14ac:dyDescent="0.25">
      <c r="A865" s="1" t="s">
        <v>1186</v>
      </c>
      <c r="B865" s="7">
        <f>2023-YEAR(A865)</f>
        <v>21</v>
      </c>
      <c r="C865" s="1" t="s">
        <v>36</v>
      </c>
      <c r="D865" s="1" t="s">
        <v>25</v>
      </c>
      <c r="E865" s="1" t="s">
        <v>403</v>
      </c>
      <c r="F865" s="1" t="s">
        <v>130</v>
      </c>
      <c r="G865" s="7" t="str">
        <f>CONCATENATE(E865,",",F865,",","BRASIL")</f>
        <v>SAO PAULO,SP,BRASIL</v>
      </c>
      <c r="H865" s="1"/>
      <c r="I865" s="5" t="s">
        <v>2161</v>
      </c>
      <c r="J865" s="1" t="s">
        <v>344</v>
      </c>
      <c r="K865" s="1" t="s">
        <v>83</v>
      </c>
      <c r="L865" s="1" t="s">
        <v>68</v>
      </c>
      <c r="M865" s="1" t="s">
        <v>19</v>
      </c>
      <c r="N865" s="1" t="s">
        <v>20</v>
      </c>
      <c r="O865" s="1" t="s">
        <v>21</v>
      </c>
      <c r="P865" s="1" t="s">
        <v>345</v>
      </c>
      <c r="Q865" s="2" t="s">
        <v>798</v>
      </c>
      <c r="R865" s="8">
        <f>IF(P865&gt;1,(Q865/P865)*100,0)</f>
        <v>31.797445255474454</v>
      </c>
    </row>
    <row r="866" spans="1:18" x14ac:dyDescent="0.25">
      <c r="A866" s="1" t="s">
        <v>1537</v>
      </c>
      <c r="B866" s="7">
        <f>2023-YEAR(A866)</f>
        <v>20</v>
      </c>
      <c r="C866" s="1" t="s">
        <v>12</v>
      </c>
      <c r="D866" s="1" t="s">
        <v>127</v>
      </c>
      <c r="E866" s="1" t="s">
        <v>60</v>
      </c>
      <c r="F866" s="1" t="s">
        <v>15</v>
      </c>
      <c r="G866" s="7" t="str">
        <f>CONCATENATE(E866,",",F866,",","BRASIL")</f>
        <v>SAO JOSE DOS PINHAIS,PR,BRASIL</v>
      </c>
      <c r="H866" s="1"/>
      <c r="I866" s="5" t="s">
        <v>2164</v>
      </c>
      <c r="J866" s="1" t="s">
        <v>61</v>
      </c>
      <c r="K866" s="1" t="s">
        <v>30</v>
      </c>
      <c r="L866" s="1" t="s">
        <v>18</v>
      </c>
      <c r="M866" s="1" t="s">
        <v>19</v>
      </c>
      <c r="N866" s="1" t="s">
        <v>62</v>
      </c>
      <c r="O866" s="1" t="s">
        <v>33</v>
      </c>
      <c r="P866" s="1" t="s">
        <v>63</v>
      </c>
      <c r="Q866" s="2" t="s">
        <v>45</v>
      </c>
      <c r="R866" s="8">
        <f>IF(P866&gt;1,(Q866/P866)*100,0)</f>
        <v>0</v>
      </c>
    </row>
    <row r="867" spans="1:18" x14ac:dyDescent="0.25">
      <c r="A867" s="1" t="s">
        <v>1538</v>
      </c>
      <c r="B867" s="7">
        <f>2023-YEAR(A867)</f>
        <v>19</v>
      </c>
      <c r="C867" s="1" t="s">
        <v>12</v>
      </c>
      <c r="D867" s="1" t="s">
        <v>25</v>
      </c>
      <c r="E867" s="1" t="s">
        <v>47</v>
      </c>
      <c r="F867" s="1" t="s">
        <v>15</v>
      </c>
      <c r="G867" s="7" t="str">
        <f>CONCATENATE(E867,",",F867,",","BRASIL")</f>
        <v>PARANAGUÁ,PR,BRASIL</v>
      </c>
      <c r="H867" s="1"/>
      <c r="I867" s="5" t="s">
        <v>47</v>
      </c>
      <c r="J867" s="1" t="s">
        <v>331</v>
      </c>
      <c r="K867" s="1" t="s">
        <v>30</v>
      </c>
      <c r="L867" s="1" t="s">
        <v>18</v>
      </c>
      <c r="M867" s="1" t="s">
        <v>19</v>
      </c>
      <c r="N867" s="1" t="s">
        <v>20</v>
      </c>
      <c r="O867" s="1" t="s">
        <v>33</v>
      </c>
      <c r="P867" s="1" t="s">
        <v>406</v>
      </c>
      <c r="Q867" s="2" t="s">
        <v>45</v>
      </c>
      <c r="R867" s="8">
        <f>IF(P867&gt;1,(Q867/P867)*100,0)</f>
        <v>0</v>
      </c>
    </row>
    <row r="868" spans="1:18" x14ac:dyDescent="0.25">
      <c r="A868" s="1" t="s">
        <v>1539</v>
      </c>
      <c r="B868" s="7">
        <f>2023-YEAR(A868)</f>
        <v>23</v>
      </c>
      <c r="C868" s="1" t="s">
        <v>12</v>
      </c>
      <c r="D868" s="1" t="s">
        <v>65</v>
      </c>
      <c r="E868" s="1" t="s">
        <v>66</v>
      </c>
      <c r="F868" s="1" t="s">
        <v>15</v>
      </c>
      <c r="G868" s="7" t="str">
        <f>CONCATENATE(E868,",",F868,",","BRASIL")</f>
        <v>APUCARANA,PR,BRASIL</v>
      </c>
      <c r="H868" s="1"/>
      <c r="I868" s="5" t="s">
        <v>66</v>
      </c>
      <c r="J868" s="1" t="s">
        <v>82</v>
      </c>
      <c r="K868" s="1" t="s">
        <v>30</v>
      </c>
      <c r="L868" s="1" t="s">
        <v>68</v>
      </c>
      <c r="M868" s="1" t="s">
        <v>19</v>
      </c>
      <c r="N868" s="1" t="s">
        <v>20</v>
      </c>
      <c r="O868" s="1" t="s">
        <v>123</v>
      </c>
      <c r="P868" s="1" t="s">
        <v>27</v>
      </c>
      <c r="Q868" s="2" t="s">
        <v>482</v>
      </c>
      <c r="R868" s="8">
        <f>IF(P868&gt;1,(Q868/P868)*100,0)</f>
        <v>8</v>
      </c>
    </row>
    <row r="869" spans="1:18" x14ac:dyDescent="0.25">
      <c r="A869" s="1" t="s">
        <v>1540</v>
      </c>
      <c r="B869" s="7">
        <f>2023-YEAR(A869)</f>
        <v>25</v>
      </c>
      <c r="C869" s="1" t="s">
        <v>12</v>
      </c>
      <c r="D869" s="1" t="s">
        <v>13</v>
      </c>
      <c r="E869" s="1" t="s">
        <v>688</v>
      </c>
      <c r="F869" s="1" t="s">
        <v>15</v>
      </c>
      <c r="G869" s="7" t="str">
        <f>CONCATENATE(E869,",",F869,",","BRASIL")</f>
        <v>SANTA ISABEL DO IVAI,PR,BRASIL</v>
      </c>
      <c r="H869" s="1"/>
      <c r="I869" s="5" t="s">
        <v>2163</v>
      </c>
      <c r="J869" s="1" t="s">
        <v>103</v>
      </c>
      <c r="K869" s="1" t="s">
        <v>83</v>
      </c>
      <c r="L869" s="1" t="s">
        <v>68</v>
      </c>
      <c r="M869" s="1" t="s">
        <v>19</v>
      </c>
      <c r="N869" s="1" t="s">
        <v>20</v>
      </c>
      <c r="O869" s="1" t="s">
        <v>21</v>
      </c>
      <c r="P869" s="1" t="s">
        <v>125</v>
      </c>
      <c r="Q869" s="2" t="s">
        <v>84</v>
      </c>
      <c r="R869" s="8">
        <f>IF(P869&gt;1,(Q869/P869)*100,0)</f>
        <v>20.833333333333336</v>
      </c>
    </row>
    <row r="870" spans="1:18" x14ac:dyDescent="0.25">
      <c r="A870" s="1" t="s">
        <v>1541</v>
      </c>
      <c r="B870" s="7">
        <f>2023-YEAR(A870)</f>
        <v>30</v>
      </c>
      <c r="C870" s="1" t="s">
        <v>36</v>
      </c>
      <c r="D870" s="1" t="s">
        <v>25</v>
      </c>
      <c r="E870" s="1" t="s">
        <v>28</v>
      </c>
      <c r="F870" s="1" t="s">
        <v>15</v>
      </c>
      <c r="G870" s="7" t="str">
        <f>CONCATENATE(E870,",",F870,",","BRASIL")</f>
        <v>CURITIBA,PR,BRASIL</v>
      </c>
      <c r="H870" s="1"/>
      <c r="I870" s="5" t="s">
        <v>2162</v>
      </c>
      <c r="J870" s="1" t="s">
        <v>274</v>
      </c>
      <c r="K870" s="1" t="s">
        <v>30</v>
      </c>
      <c r="L870" s="1" t="s">
        <v>43</v>
      </c>
      <c r="M870" s="1" t="s">
        <v>19</v>
      </c>
      <c r="N870" s="1" t="s">
        <v>32</v>
      </c>
      <c r="O870" s="1" t="s">
        <v>33</v>
      </c>
      <c r="P870" s="1" t="s">
        <v>275</v>
      </c>
      <c r="Q870" s="2" t="s">
        <v>45</v>
      </c>
      <c r="R870" s="8">
        <f>IF(P870&gt;1,(Q870/P870)*100,0)</f>
        <v>0</v>
      </c>
    </row>
    <row r="871" spans="1:18" x14ac:dyDescent="0.25">
      <c r="A871" s="1" t="s">
        <v>1542</v>
      </c>
      <c r="B871" s="7">
        <f>2023-YEAR(A871)</f>
        <v>31</v>
      </c>
      <c r="C871" s="1" t="s">
        <v>36</v>
      </c>
      <c r="D871" s="1" t="s">
        <v>25</v>
      </c>
      <c r="E871" s="1" t="s">
        <v>54</v>
      </c>
      <c r="F871" s="1" t="s">
        <v>15</v>
      </c>
      <c r="G871" s="7" t="str">
        <f>CONCATENATE(E871,",",F871,",","BRASIL")</f>
        <v>UNIÃO DA VITÓRIA,PR,BRASIL</v>
      </c>
      <c r="H871" s="1"/>
      <c r="I871" s="5" t="s">
        <v>54</v>
      </c>
      <c r="J871" s="1" t="s">
        <v>297</v>
      </c>
      <c r="K871" s="1" t="s">
        <v>30</v>
      </c>
      <c r="L871" s="1" t="s">
        <v>68</v>
      </c>
      <c r="M871" s="1" t="s">
        <v>19</v>
      </c>
      <c r="N871" s="1" t="s">
        <v>20</v>
      </c>
      <c r="O871" s="1" t="s">
        <v>123</v>
      </c>
      <c r="P871" s="1" t="s">
        <v>298</v>
      </c>
      <c r="Q871" s="2" t="s">
        <v>1176</v>
      </c>
      <c r="R871" s="8">
        <f>IF(P871&gt;1,(Q871/P871)*100,0)</f>
        <v>11.420204978038068</v>
      </c>
    </row>
    <row r="872" spans="1:18" x14ac:dyDescent="0.25">
      <c r="A872" s="1" t="s">
        <v>1543</v>
      </c>
      <c r="B872" s="7">
        <f>2023-YEAR(A872)</f>
        <v>33</v>
      </c>
      <c r="C872" s="1" t="s">
        <v>12</v>
      </c>
      <c r="D872" s="1" t="s">
        <v>13</v>
      </c>
      <c r="E872" s="1" t="s">
        <v>28</v>
      </c>
      <c r="F872" s="1" t="s">
        <v>15</v>
      </c>
      <c r="G872" s="7" t="str">
        <f>CONCATENATE(E872,",",F872,",","BRASIL")</f>
        <v>CURITIBA,PR,BRASIL</v>
      </c>
      <c r="H872" s="1"/>
      <c r="I872" s="5" t="s">
        <v>2161</v>
      </c>
      <c r="J872" s="1" t="s">
        <v>475</v>
      </c>
      <c r="K872" s="1" t="s">
        <v>38</v>
      </c>
      <c r="L872" s="1" t="s">
        <v>68</v>
      </c>
      <c r="M872" s="1" t="s">
        <v>19</v>
      </c>
      <c r="N872" s="1" t="s">
        <v>32</v>
      </c>
      <c r="O872" s="1" t="s">
        <v>33</v>
      </c>
      <c r="P872" s="1" t="s">
        <v>476</v>
      </c>
      <c r="Q872" s="2" t="s">
        <v>398</v>
      </c>
      <c r="R872" s="8">
        <f>IF(P872&gt;1,(Q872/P872)*100,0)</f>
        <v>97.5</v>
      </c>
    </row>
    <row r="873" spans="1:18" x14ac:dyDescent="0.25">
      <c r="A873" s="1" t="s">
        <v>1544</v>
      </c>
      <c r="B873" s="7">
        <f>2023-YEAR(A873)</f>
        <v>22</v>
      </c>
      <c r="C873" s="1" t="s">
        <v>12</v>
      </c>
      <c r="D873" s="1" t="s">
        <v>25</v>
      </c>
      <c r="E873" s="1" t="s">
        <v>72</v>
      </c>
      <c r="F873" s="1" t="s">
        <v>15</v>
      </c>
      <c r="G873" s="7" t="str">
        <f>CONCATENATE(E873,",",F873,",","BRASIL")</f>
        <v>ARARUNA,PR,BRASIL</v>
      </c>
      <c r="H873" s="1"/>
      <c r="I873" s="5" t="s">
        <v>86</v>
      </c>
      <c r="J873" s="1" t="s">
        <v>838</v>
      </c>
      <c r="K873" s="1" t="s">
        <v>30</v>
      </c>
      <c r="L873" s="1" t="s">
        <v>68</v>
      </c>
      <c r="M873" s="1" t="s">
        <v>19</v>
      </c>
      <c r="N873" s="1" t="s">
        <v>20</v>
      </c>
      <c r="O873" s="1" t="s">
        <v>33</v>
      </c>
      <c r="P873" s="1" t="s">
        <v>1053</v>
      </c>
      <c r="Q873" s="2" t="s">
        <v>45</v>
      </c>
      <c r="R873" s="8">
        <f>IF(P873&gt;1,(Q873/P873)*100,0)</f>
        <v>0</v>
      </c>
    </row>
    <row r="874" spans="1:18" x14ac:dyDescent="0.25">
      <c r="A874" s="1" t="s">
        <v>1545</v>
      </c>
      <c r="B874" s="7">
        <f>2023-YEAR(A874)</f>
        <v>23</v>
      </c>
      <c r="C874" s="1" t="s">
        <v>36</v>
      </c>
      <c r="D874" s="1" t="s">
        <v>13</v>
      </c>
      <c r="E874" s="1" t="s">
        <v>66</v>
      </c>
      <c r="F874" s="1" t="s">
        <v>15</v>
      </c>
      <c r="G874" s="7" t="str">
        <f>CONCATENATE(E874,",",F874,",","BRASIL")</f>
        <v>APUCARANA,PR,BRASIL</v>
      </c>
      <c r="H874" s="1"/>
      <c r="I874" s="5" t="s">
        <v>66</v>
      </c>
      <c r="J874" s="1" t="s">
        <v>346</v>
      </c>
      <c r="K874" s="1" t="s">
        <v>38</v>
      </c>
      <c r="L874" s="1" t="s">
        <v>68</v>
      </c>
      <c r="M874" s="1" t="s">
        <v>19</v>
      </c>
      <c r="N874" s="1" t="s">
        <v>20</v>
      </c>
      <c r="O874" s="1" t="s">
        <v>33</v>
      </c>
      <c r="P874" s="1" t="s">
        <v>27</v>
      </c>
      <c r="Q874" s="2" t="s">
        <v>69</v>
      </c>
      <c r="R874" s="8">
        <f>IF(P874&gt;1,(Q874/P874)*100,0)</f>
        <v>98</v>
      </c>
    </row>
    <row r="875" spans="1:18" x14ac:dyDescent="0.25">
      <c r="A875" s="1" t="s">
        <v>1546</v>
      </c>
      <c r="B875" s="7">
        <f>2023-YEAR(A875)</f>
        <v>20</v>
      </c>
      <c r="C875" s="1" t="s">
        <v>36</v>
      </c>
      <c r="D875" s="1" t="s">
        <v>25</v>
      </c>
      <c r="E875" s="1" t="s">
        <v>790</v>
      </c>
      <c r="F875" s="1" t="s">
        <v>15</v>
      </c>
      <c r="G875" s="7" t="str">
        <f>CONCATENATE(E875,",",F875,",","BRASIL")</f>
        <v>CAMBE,PR,BRASIL</v>
      </c>
      <c r="H875" s="1"/>
      <c r="I875" s="5" t="s">
        <v>66</v>
      </c>
      <c r="J875" s="1" t="s">
        <v>373</v>
      </c>
      <c r="K875" s="1" t="s">
        <v>30</v>
      </c>
      <c r="L875" s="1" t="s">
        <v>68</v>
      </c>
      <c r="M875" s="1" t="s">
        <v>19</v>
      </c>
      <c r="N875" s="1" t="s">
        <v>20</v>
      </c>
      <c r="O875" s="1" t="s">
        <v>21</v>
      </c>
      <c r="P875" s="1" t="s">
        <v>374</v>
      </c>
      <c r="Q875" s="2" t="s">
        <v>45</v>
      </c>
      <c r="R875" s="8">
        <f>IF(P875&gt;1,(Q875/P875)*100,0)</f>
        <v>0</v>
      </c>
    </row>
    <row r="876" spans="1:18" x14ac:dyDescent="0.25">
      <c r="A876" s="1" t="s">
        <v>1547</v>
      </c>
      <c r="B876" s="7">
        <f>2023-YEAR(A876)</f>
        <v>30</v>
      </c>
      <c r="C876" s="1" t="s">
        <v>36</v>
      </c>
      <c r="D876" s="1" t="s">
        <v>25</v>
      </c>
      <c r="E876" s="1" t="s">
        <v>28</v>
      </c>
      <c r="F876" s="1" t="s">
        <v>15</v>
      </c>
      <c r="G876" s="7" t="str">
        <f>CONCATENATE(E876,",",F876,",","BRASIL")</f>
        <v>CURITIBA,PR,BRASIL</v>
      </c>
      <c r="H876" s="1"/>
      <c r="I876" s="5" t="s">
        <v>2161</v>
      </c>
      <c r="J876" s="1" t="s">
        <v>1548</v>
      </c>
      <c r="K876" s="1" t="s">
        <v>30</v>
      </c>
      <c r="L876" s="1" t="s">
        <v>31</v>
      </c>
      <c r="M876" s="1" t="s">
        <v>19</v>
      </c>
      <c r="N876" s="1" t="s">
        <v>32</v>
      </c>
      <c r="O876" s="1" t="s">
        <v>33</v>
      </c>
      <c r="P876" s="1" t="s">
        <v>1549</v>
      </c>
      <c r="Q876" s="2" t="s">
        <v>84</v>
      </c>
      <c r="R876" s="8">
        <f>IF(P876&gt;1,(Q876/P876)*100,0)</f>
        <v>26.086956521739129</v>
      </c>
    </row>
    <row r="877" spans="1:18" x14ac:dyDescent="0.25">
      <c r="A877" s="1" t="s">
        <v>1551</v>
      </c>
      <c r="B877" s="7">
        <f>2023-YEAR(A877)</f>
        <v>26</v>
      </c>
      <c r="C877" s="1" t="s">
        <v>12</v>
      </c>
      <c r="D877" s="1" t="s">
        <v>13</v>
      </c>
      <c r="E877" s="1" t="s">
        <v>351</v>
      </c>
      <c r="F877" s="1" t="s">
        <v>15</v>
      </c>
      <c r="G877" s="7" t="str">
        <f>CONCATENATE(E877,",",F877,",","BRASIL")</f>
        <v>MAMBORE,PR,BRASIL</v>
      </c>
      <c r="H877" s="1"/>
      <c r="I877" s="5" t="s">
        <v>86</v>
      </c>
      <c r="J877" s="1" t="s">
        <v>215</v>
      </c>
      <c r="K877" s="1" t="s">
        <v>30</v>
      </c>
      <c r="L877" s="1" t="s">
        <v>68</v>
      </c>
      <c r="M877" s="1" t="s">
        <v>19</v>
      </c>
      <c r="N877" s="1" t="s">
        <v>20</v>
      </c>
      <c r="O877" s="1" t="s">
        <v>33</v>
      </c>
      <c r="P877" s="1" t="s">
        <v>216</v>
      </c>
      <c r="Q877" s="2" t="s">
        <v>45</v>
      </c>
      <c r="R877" s="8">
        <f>IF(P877&gt;1,(Q877/P877)*100,0)</f>
        <v>0</v>
      </c>
    </row>
    <row r="878" spans="1:18" x14ac:dyDescent="0.25">
      <c r="A878" s="1" t="s">
        <v>1552</v>
      </c>
      <c r="B878" s="7">
        <f>2023-YEAR(A878)</f>
        <v>37</v>
      </c>
      <c r="C878" s="1" t="s">
        <v>36</v>
      </c>
      <c r="D878" s="1" t="s">
        <v>25</v>
      </c>
      <c r="E878" s="1" t="s">
        <v>47</v>
      </c>
      <c r="F878" s="1" t="s">
        <v>15</v>
      </c>
      <c r="G878" s="7" t="str">
        <f>CONCATENATE(E878,",",F878,",","BRASIL")</f>
        <v>PARANAGUÁ,PR,BRASIL</v>
      </c>
      <c r="H878" s="1"/>
      <c r="I878" s="5" t="s">
        <v>47</v>
      </c>
      <c r="J878" s="1" t="s">
        <v>113</v>
      </c>
      <c r="K878" s="1" t="s">
        <v>83</v>
      </c>
      <c r="L878" s="1" t="s">
        <v>43</v>
      </c>
      <c r="M878" s="1" t="s">
        <v>19</v>
      </c>
      <c r="N878" s="1" t="s">
        <v>20</v>
      </c>
      <c r="O878" s="1" t="s">
        <v>33</v>
      </c>
      <c r="P878" s="1" t="s">
        <v>114</v>
      </c>
      <c r="Q878" s="2" t="s">
        <v>50</v>
      </c>
      <c r="R878" s="8">
        <f>IF(P878&gt;1,(Q878/P878)*100,0)</f>
        <v>17.946161515453639</v>
      </c>
    </row>
    <row r="879" spans="1:18" x14ac:dyDescent="0.25">
      <c r="A879" s="1" t="s">
        <v>1553</v>
      </c>
      <c r="B879" s="7">
        <f>2023-YEAR(A879)</f>
        <v>21</v>
      </c>
      <c r="C879" s="1" t="s">
        <v>12</v>
      </c>
      <c r="D879" s="1" t="s">
        <v>25</v>
      </c>
      <c r="E879" s="1" t="s">
        <v>51</v>
      </c>
      <c r="F879" s="1" t="s">
        <v>15</v>
      </c>
      <c r="G879" s="7" t="str">
        <f>CONCATENATE(E879,",",F879,",","BRASIL")</f>
        <v>PARANAVAÍ,PR,BRASIL</v>
      </c>
      <c r="H879" s="1"/>
      <c r="I879" s="5" t="s">
        <v>2163</v>
      </c>
      <c r="J879" s="1" t="s">
        <v>140</v>
      </c>
      <c r="K879" s="1" t="s">
        <v>83</v>
      </c>
      <c r="L879" s="1" t="s">
        <v>43</v>
      </c>
      <c r="M879" s="1" t="s">
        <v>19</v>
      </c>
      <c r="N879" s="1" t="s">
        <v>20</v>
      </c>
      <c r="O879" s="1" t="s">
        <v>33</v>
      </c>
      <c r="P879" s="1" t="s">
        <v>1554</v>
      </c>
      <c r="Q879" s="2" t="s">
        <v>568</v>
      </c>
      <c r="R879" s="8">
        <f>IF(P879&gt;1,(Q879/P879)*100,0)</f>
        <v>16.831683168316832</v>
      </c>
    </row>
    <row r="880" spans="1:18" x14ac:dyDescent="0.25">
      <c r="A880" s="1" t="s">
        <v>1555</v>
      </c>
      <c r="B880" s="7">
        <f>2023-YEAR(A880)</f>
        <v>36</v>
      </c>
      <c r="C880" s="1" t="s">
        <v>36</v>
      </c>
      <c r="D880" s="1" t="s">
        <v>13</v>
      </c>
      <c r="E880" s="1" t="s">
        <v>688</v>
      </c>
      <c r="F880" s="1" t="s">
        <v>15</v>
      </c>
      <c r="G880" s="7" t="str">
        <f>CONCATENATE(E880,",",F880,",","BRASIL")</f>
        <v>SANTA ISABEL DO IVAI,PR,BRASIL</v>
      </c>
      <c r="H880" s="1"/>
      <c r="I880" s="5" t="s">
        <v>2163</v>
      </c>
      <c r="J880" s="1" t="s">
        <v>462</v>
      </c>
      <c r="K880" s="1" t="s">
        <v>30</v>
      </c>
      <c r="L880" s="1" t="s">
        <v>18</v>
      </c>
      <c r="M880" s="1" t="s">
        <v>19</v>
      </c>
      <c r="N880" s="1" t="s">
        <v>20</v>
      </c>
      <c r="O880" s="1" t="s">
        <v>123</v>
      </c>
      <c r="P880" s="1" t="s">
        <v>463</v>
      </c>
      <c r="Q880" s="2" t="s">
        <v>360</v>
      </c>
      <c r="R880" s="8">
        <f>IF(P880&gt;1,(Q880/P880)*100,0)</f>
        <v>4.5</v>
      </c>
    </row>
    <row r="881" spans="1:18" x14ac:dyDescent="0.25">
      <c r="A881" s="1" t="s">
        <v>752</v>
      </c>
      <c r="B881" s="7">
        <f>2023-YEAR(A881)</f>
        <v>22</v>
      </c>
      <c r="C881" s="1" t="s">
        <v>12</v>
      </c>
      <c r="D881" s="1" t="s">
        <v>25</v>
      </c>
      <c r="E881" s="1" t="s">
        <v>72</v>
      </c>
      <c r="F881" s="1" t="s">
        <v>15</v>
      </c>
      <c r="G881" s="7" t="str">
        <f>CONCATENATE(E881,",",F881,",","BRASIL")</f>
        <v>ARARUNA,PR,BRASIL</v>
      </c>
      <c r="H881" s="1"/>
      <c r="I881" s="5" t="s">
        <v>86</v>
      </c>
      <c r="J881" s="1" t="s">
        <v>215</v>
      </c>
      <c r="K881" s="1" t="s">
        <v>83</v>
      </c>
      <c r="L881" s="1" t="s">
        <v>68</v>
      </c>
      <c r="M881" s="1" t="s">
        <v>19</v>
      </c>
      <c r="N881" s="1" t="s">
        <v>32</v>
      </c>
      <c r="O881" s="1" t="s">
        <v>21</v>
      </c>
      <c r="P881" s="1" t="s">
        <v>907</v>
      </c>
      <c r="Q881" s="2" t="s">
        <v>1161</v>
      </c>
      <c r="R881" s="8">
        <f>IF(P881&gt;1,(Q881/P881)*100,0)</f>
        <v>55.353075170842828</v>
      </c>
    </row>
    <row r="882" spans="1:18" x14ac:dyDescent="0.25">
      <c r="A882" s="1" t="s">
        <v>1556</v>
      </c>
      <c r="B882" s="7">
        <f>2023-YEAR(A882)</f>
        <v>20</v>
      </c>
      <c r="C882" s="1" t="s">
        <v>36</v>
      </c>
      <c r="D882" s="1" t="s">
        <v>25</v>
      </c>
      <c r="E882" s="1" t="s">
        <v>28</v>
      </c>
      <c r="F882" s="1" t="s">
        <v>15</v>
      </c>
      <c r="G882" s="7" t="str">
        <f>CONCATENATE(E882,",",F882,",","BRASIL")</f>
        <v>CURITIBA,PR,BRASIL</v>
      </c>
      <c r="H882" s="1"/>
      <c r="I882" s="5" t="s">
        <v>2162</v>
      </c>
      <c r="J882" s="1" t="s">
        <v>274</v>
      </c>
      <c r="K882" s="1" t="s">
        <v>30</v>
      </c>
      <c r="L882" s="1" t="s">
        <v>43</v>
      </c>
      <c r="M882" s="1" t="s">
        <v>19</v>
      </c>
      <c r="N882" s="1" t="s">
        <v>20</v>
      </c>
      <c r="O882" s="1" t="s">
        <v>33</v>
      </c>
      <c r="P882" s="1" t="s">
        <v>275</v>
      </c>
      <c r="Q882" s="2" t="s">
        <v>805</v>
      </c>
      <c r="R882" s="8">
        <f>IF(P882&gt;1,(Q882/P882)*100,0)</f>
        <v>4.6928916494133883</v>
      </c>
    </row>
    <row r="883" spans="1:18" x14ac:dyDescent="0.25">
      <c r="A883" s="1" t="s">
        <v>1558</v>
      </c>
      <c r="B883" s="7">
        <f>2023-YEAR(A883)</f>
        <v>24</v>
      </c>
      <c r="C883" s="1" t="s">
        <v>12</v>
      </c>
      <c r="D883" s="1" t="s">
        <v>25</v>
      </c>
      <c r="E883" s="1" t="s">
        <v>47</v>
      </c>
      <c r="F883" s="1" t="s">
        <v>15</v>
      </c>
      <c r="G883" s="7" t="str">
        <f>CONCATENATE(E883,",",F883,",","BRASIL")</f>
        <v>PARANAGUÁ,PR,BRASIL</v>
      </c>
      <c r="H883" s="1"/>
      <c r="I883" s="5" t="s">
        <v>47</v>
      </c>
      <c r="J883" s="1" t="s">
        <v>113</v>
      </c>
      <c r="K883" s="1" t="s">
        <v>30</v>
      </c>
      <c r="L883" s="1" t="s">
        <v>68</v>
      </c>
      <c r="M883" s="1" t="s">
        <v>19</v>
      </c>
      <c r="N883" s="1" t="s">
        <v>32</v>
      </c>
      <c r="O883" s="1" t="s">
        <v>33</v>
      </c>
      <c r="P883" s="1" t="s">
        <v>114</v>
      </c>
      <c r="Q883" s="2" t="s">
        <v>45</v>
      </c>
      <c r="R883" s="8">
        <f>IF(P883&gt;1,(Q883/P883)*100,0)</f>
        <v>0</v>
      </c>
    </row>
    <row r="884" spans="1:18" x14ac:dyDescent="0.25">
      <c r="A884" s="1" t="s">
        <v>1559</v>
      </c>
      <c r="B884" s="7">
        <f>2023-YEAR(A884)</f>
        <v>27</v>
      </c>
      <c r="C884" s="1" t="s">
        <v>12</v>
      </c>
      <c r="D884" s="1" t="s">
        <v>13</v>
      </c>
      <c r="E884" s="1" t="s">
        <v>28</v>
      </c>
      <c r="F884" s="1" t="s">
        <v>15</v>
      </c>
      <c r="G884" s="7" t="str">
        <f>CONCATENATE(E884,",",F884,",","BRASIL")</f>
        <v>CURITIBA,PR,BRASIL</v>
      </c>
      <c r="H884" s="1"/>
      <c r="I884" s="5" t="s">
        <v>2162</v>
      </c>
      <c r="J884" s="1" t="s">
        <v>42</v>
      </c>
      <c r="K884" s="1" t="s">
        <v>83</v>
      </c>
      <c r="L884" s="1" t="s">
        <v>68</v>
      </c>
      <c r="M884" s="1" t="s">
        <v>19</v>
      </c>
      <c r="N884" s="1" t="s">
        <v>20</v>
      </c>
      <c r="O884" s="1" t="s">
        <v>33</v>
      </c>
      <c r="P884" s="1" t="s">
        <v>44</v>
      </c>
      <c r="Q884" s="2" t="s">
        <v>111</v>
      </c>
      <c r="R884" s="8">
        <f>IF(P884&gt;1,(Q884/P884)*100,0)</f>
        <v>22.304620650313748</v>
      </c>
    </row>
    <row r="885" spans="1:18" x14ac:dyDescent="0.25">
      <c r="A885" s="1" t="s">
        <v>1560</v>
      </c>
      <c r="B885" s="7">
        <f>2023-YEAR(A885)</f>
        <v>36</v>
      </c>
      <c r="C885" s="1" t="s">
        <v>36</v>
      </c>
      <c r="D885" s="1" t="s">
        <v>25</v>
      </c>
      <c r="E885" s="1" t="s">
        <v>148</v>
      </c>
      <c r="F885" s="1" t="s">
        <v>149</v>
      </c>
      <c r="G885" s="7" t="str">
        <f>CONCATENATE(E885,",",F885,",","BRASIL")</f>
        <v>PORTO UNIAO,SC,BRASIL</v>
      </c>
      <c r="H885" s="1"/>
      <c r="I885" s="5" t="s">
        <v>54</v>
      </c>
      <c r="J885" s="1" t="s">
        <v>151</v>
      </c>
      <c r="K885" s="1" t="s">
        <v>30</v>
      </c>
      <c r="L885" s="1" t="s">
        <v>68</v>
      </c>
      <c r="M885" s="1" t="s">
        <v>19</v>
      </c>
      <c r="N885" s="1" t="s">
        <v>20</v>
      </c>
      <c r="O885" s="1" t="s">
        <v>123</v>
      </c>
      <c r="P885" s="1" t="s">
        <v>152</v>
      </c>
      <c r="Q885" s="2" t="s">
        <v>45</v>
      </c>
      <c r="R885" s="8">
        <f>IF(P885&gt;1,(Q885/P885)*100,0)</f>
        <v>0</v>
      </c>
    </row>
    <row r="886" spans="1:18" x14ac:dyDescent="0.25">
      <c r="A886" s="1" t="s">
        <v>1561</v>
      </c>
      <c r="B886" s="7">
        <f>2023-YEAR(A886)</f>
        <v>33</v>
      </c>
      <c r="C886" s="1" t="s">
        <v>36</v>
      </c>
      <c r="D886" s="1" t="s">
        <v>13</v>
      </c>
      <c r="E886" s="1" t="s">
        <v>47</v>
      </c>
      <c r="F886" s="1" t="s">
        <v>15</v>
      </c>
      <c r="G886" s="7" t="str">
        <f>CONCATENATE(E886,",",F886,",","BRASIL")</f>
        <v>PARANAGUÁ,PR,BRASIL</v>
      </c>
      <c r="H886" s="1"/>
      <c r="I886" s="5" t="s">
        <v>47</v>
      </c>
      <c r="J886" s="1" t="s">
        <v>157</v>
      </c>
      <c r="K886" s="1" t="s">
        <v>30</v>
      </c>
      <c r="L886" s="1" t="s">
        <v>68</v>
      </c>
      <c r="M886" s="1" t="s">
        <v>19</v>
      </c>
      <c r="N886" s="1" t="s">
        <v>20</v>
      </c>
      <c r="O886" s="1" t="s">
        <v>33</v>
      </c>
      <c r="P886" s="1" t="s">
        <v>158</v>
      </c>
      <c r="Q886" s="2" t="s">
        <v>45</v>
      </c>
      <c r="R886" s="8">
        <f>IF(P886&gt;1,(Q886/P886)*100,0)</f>
        <v>0</v>
      </c>
    </row>
    <row r="887" spans="1:18" x14ac:dyDescent="0.25">
      <c r="A887" s="1" t="s">
        <v>1562</v>
      </c>
      <c r="B887" s="7">
        <f>2023-YEAR(A887)</f>
        <v>28</v>
      </c>
      <c r="C887" s="1" t="s">
        <v>36</v>
      </c>
      <c r="D887" s="1" t="s">
        <v>13</v>
      </c>
      <c r="E887" s="1" t="s">
        <v>40</v>
      </c>
      <c r="F887" s="1" t="s">
        <v>41</v>
      </c>
      <c r="G887" s="7" t="str">
        <f>CONCATENATE(E887,",",F887,",","BRASIL")</f>
        <v>RIO DE JANEIRO,RJ,BRASIL</v>
      </c>
      <c r="H887" s="1"/>
      <c r="I887" s="5" t="s">
        <v>47</v>
      </c>
      <c r="J887" s="1" t="s">
        <v>157</v>
      </c>
      <c r="K887" s="1" t="s">
        <v>83</v>
      </c>
      <c r="L887" s="1" t="s">
        <v>68</v>
      </c>
      <c r="M887" s="1" t="s">
        <v>19</v>
      </c>
      <c r="N887" s="1" t="s">
        <v>32</v>
      </c>
      <c r="O887" s="1" t="s">
        <v>21</v>
      </c>
      <c r="P887" s="1" t="s">
        <v>610</v>
      </c>
      <c r="Q887" s="2" t="s">
        <v>50</v>
      </c>
      <c r="R887" s="8">
        <f>IF(P887&gt;1,(Q887/P887)*100,0)</f>
        <v>17.191977077363894</v>
      </c>
    </row>
    <row r="888" spans="1:18" x14ac:dyDescent="0.25">
      <c r="A888" s="1" t="s">
        <v>1563</v>
      </c>
      <c r="B888" s="7">
        <f>2023-YEAR(A888)</f>
        <v>26</v>
      </c>
      <c r="C888" s="1" t="s">
        <v>36</v>
      </c>
      <c r="D888" s="1" t="s">
        <v>25</v>
      </c>
      <c r="E888" s="1" t="s">
        <v>28</v>
      </c>
      <c r="F888" s="1" t="s">
        <v>15</v>
      </c>
      <c r="G888" s="7" t="str">
        <f>CONCATENATE(E888,",",F888,",","BRASIL")</f>
        <v>CURITIBA,PR,BRASIL</v>
      </c>
      <c r="H888" s="1"/>
      <c r="I888" s="5" t="s">
        <v>2161</v>
      </c>
      <c r="J888" s="1" t="s">
        <v>344</v>
      </c>
      <c r="K888" s="1" t="s">
        <v>30</v>
      </c>
      <c r="L888" s="1" t="s">
        <v>31</v>
      </c>
      <c r="M888" s="1" t="s">
        <v>19</v>
      </c>
      <c r="N888" s="1" t="s">
        <v>32</v>
      </c>
      <c r="O888" s="1" t="s">
        <v>33</v>
      </c>
      <c r="P888" s="1" t="s">
        <v>345</v>
      </c>
      <c r="Q888" s="2" t="s">
        <v>45</v>
      </c>
      <c r="R888" s="8">
        <f>IF(P888&gt;1,(Q888/P888)*100,0)</f>
        <v>0</v>
      </c>
    </row>
    <row r="889" spans="1:18" x14ac:dyDescent="0.25">
      <c r="A889" s="1" t="s">
        <v>1564</v>
      </c>
      <c r="B889" s="7">
        <f>2023-YEAR(A889)</f>
        <v>22</v>
      </c>
      <c r="C889" s="1" t="s">
        <v>36</v>
      </c>
      <c r="D889" s="1" t="s">
        <v>25</v>
      </c>
      <c r="E889" s="1" t="s">
        <v>72</v>
      </c>
      <c r="F889" s="1" t="s">
        <v>15</v>
      </c>
      <c r="G889" s="7" t="str">
        <f>CONCATENATE(E889,",",F889,",","BRASIL")</f>
        <v>ARARUNA,PR,BRASIL</v>
      </c>
      <c r="H889" s="1"/>
      <c r="I889" s="5" t="s">
        <v>86</v>
      </c>
      <c r="J889" s="1" t="s">
        <v>215</v>
      </c>
      <c r="K889" s="1" t="s">
        <v>17</v>
      </c>
      <c r="L889" s="1" t="s">
        <v>68</v>
      </c>
      <c r="M889" s="1" t="s">
        <v>19</v>
      </c>
      <c r="N889" s="1" t="s">
        <v>20</v>
      </c>
      <c r="O889" s="1" t="s">
        <v>33</v>
      </c>
      <c r="P889" s="1" t="s">
        <v>186</v>
      </c>
      <c r="Q889" s="2" t="s">
        <v>1565</v>
      </c>
      <c r="R889" s="8">
        <f>IF(P889&gt;1,(Q889/P889)*100,0)</f>
        <v>45.652173913043477</v>
      </c>
    </row>
    <row r="890" spans="1:18" x14ac:dyDescent="0.25">
      <c r="A890" s="1" t="s">
        <v>1566</v>
      </c>
      <c r="B890" s="7">
        <f>2023-YEAR(A890)</f>
        <v>47</v>
      </c>
      <c r="C890" s="1" t="s">
        <v>36</v>
      </c>
      <c r="D890" s="1" t="s">
        <v>25</v>
      </c>
      <c r="E890" s="1" t="s">
        <v>86</v>
      </c>
      <c r="F890" s="1" t="s">
        <v>15</v>
      </c>
      <c r="G890" s="7" t="str">
        <f>CONCATENATE(E890,",",F890,",","BRASIL")</f>
        <v>CAMPO MOURÃO,PR,BRASIL</v>
      </c>
      <c r="H890" s="1"/>
      <c r="I890" s="5" t="s">
        <v>86</v>
      </c>
      <c r="J890" s="1" t="s">
        <v>73</v>
      </c>
      <c r="K890" s="1" t="s">
        <v>30</v>
      </c>
      <c r="L890" s="1" t="s">
        <v>68</v>
      </c>
      <c r="M890" s="1" t="s">
        <v>19</v>
      </c>
      <c r="N890" s="1" t="s">
        <v>20</v>
      </c>
      <c r="O890" s="1" t="s">
        <v>21</v>
      </c>
      <c r="P890" s="1" t="s">
        <v>128</v>
      </c>
      <c r="Q890" s="2" t="s">
        <v>45</v>
      </c>
      <c r="R890" s="8">
        <f>IF(P890&gt;1,(Q890/P890)*100,0)</f>
        <v>0</v>
      </c>
    </row>
    <row r="891" spans="1:18" x14ac:dyDescent="0.25">
      <c r="A891" s="1" t="s">
        <v>1282</v>
      </c>
      <c r="B891" s="7">
        <f>2023-YEAR(A891)</f>
        <v>24</v>
      </c>
      <c r="C891" s="1" t="s">
        <v>36</v>
      </c>
      <c r="D891" s="1" t="s">
        <v>25</v>
      </c>
      <c r="E891" s="1" t="s">
        <v>47</v>
      </c>
      <c r="F891" s="1" t="s">
        <v>15</v>
      </c>
      <c r="G891" s="7" t="str">
        <f>CONCATENATE(E891,",",F891,",","BRASIL")</f>
        <v>PARANAGUÁ,PR,BRASIL</v>
      </c>
      <c r="H891" s="1"/>
      <c r="I891" s="5" t="s">
        <v>47</v>
      </c>
      <c r="J891" s="1" t="s">
        <v>310</v>
      </c>
      <c r="K891" s="1" t="s">
        <v>30</v>
      </c>
      <c r="L891" s="1" t="s">
        <v>68</v>
      </c>
      <c r="M891" s="1" t="s">
        <v>19</v>
      </c>
      <c r="N891" s="1" t="s">
        <v>20</v>
      </c>
      <c r="O891" s="1" t="s">
        <v>33</v>
      </c>
      <c r="P891" s="1" t="s">
        <v>311</v>
      </c>
      <c r="Q891" s="2" t="s">
        <v>360</v>
      </c>
      <c r="R891" s="8">
        <f>IF(P891&gt;1,(Q891/P891)*100,0)</f>
        <v>5.070422535211268</v>
      </c>
    </row>
    <row r="892" spans="1:18" x14ac:dyDescent="0.25">
      <c r="A892" s="1" t="s">
        <v>1567</v>
      </c>
      <c r="B892" s="7">
        <f>2023-YEAR(A892)</f>
        <v>23</v>
      </c>
      <c r="C892" s="1" t="s">
        <v>12</v>
      </c>
      <c r="D892" s="1" t="s">
        <v>25</v>
      </c>
      <c r="E892" s="1" t="s">
        <v>688</v>
      </c>
      <c r="F892" s="1" t="s">
        <v>15</v>
      </c>
      <c r="G892" s="7" t="str">
        <f>CONCATENATE(E892,",",F892,",","BRASIL")</f>
        <v>SANTA ISABEL DO IVAI,PR,BRASIL</v>
      </c>
      <c r="H892" s="1"/>
      <c r="I892" s="5" t="s">
        <v>2163</v>
      </c>
      <c r="J892" s="1" t="s">
        <v>185</v>
      </c>
      <c r="K892" s="1" t="s">
        <v>83</v>
      </c>
      <c r="L892" s="1" t="s">
        <v>68</v>
      </c>
      <c r="M892" s="1" t="s">
        <v>19</v>
      </c>
      <c r="N892" s="1" t="s">
        <v>32</v>
      </c>
      <c r="O892" s="1" t="s">
        <v>21</v>
      </c>
      <c r="P892" s="1" t="s">
        <v>186</v>
      </c>
      <c r="Q892" s="2" t="s">
        <v>159</v>
      </c>
      <c r="R892" s="8">
        <f>IF(P892&gt;1,(Q892/P892)*100,0)</f>
        <v>23.913043478260871</v>
      </c>
    </row>
    <row r="893" spans="1:18" x14ac:dyDescent="0.25">
      <c r="A893" s="1" t="s">
        <v>1050</v>
      </c>
      <c r="B893" s="7">
        <f>2023-YEAR(A893)</f>
        <v>27</v>
      </c>
      <c r="C893" s="1" t="s">
        <v>36</v>
      </c>
      <c r="D893" s="1" t="s">
        <v>13</v>
      </c>
      <c r="E893" s="1" t="s">
        <v>1035</v>
      </c>
      <c r="F893" s="1" t="s">
        <v>15</v>
      </c>
      <c r="G893" s="7" t="str">
        <f>CONCATENATE(E893,",",F893,",","BRASIL")</f>
        <v>BOA ESPERANCA,PR,BRASIL</v>
      </c>
      <c r="H893" s="1"/>
      <c r="I893" s="5" t="s">
        <v>86</v>
      </c>
      <c r="J893" s="1" t="s">
        <v>258</v>
      </c>
      <c r="K893" s="1" t="s">
        <v>83</v>
      </c>
      <c r="L893" s="1" t="s">
        <v>68</v>
      </c>
      <c r="M893" s="1" t="s">
        <v>19</v>
      </c>
      <c r="N893" s="1" t="s">
        <v>20</v>
      </c>
      <c r="O893" s="1" t="s">
        <v>33</v>
      </c>
      <c r="P893" s="1" t="s">
        <v>1568</v>
      </c>
      <c r="Q893" s="2" t="s">
        <v>692</v>
      </c>
      <c r="R893" s="8">
        <f>IF(P893&gt;1,(Q893/P893)*100,0)</f>
        <v>25.083612040133779</v>
      </c>
    </row>
    <row r="894" spans="1:18" x14ac:dyDescent="0.25">
      <c r="A894" s="1" t="s">
        <v>1570</v>
      </c>
      <c r="B894" s="7">
        <f>2023-YEAR(A894)</f>
        <v>33</v>
      </c>
      <c r="C894" s="1" t="s">
        <v>12</v>
      </c>
      <c r="D894" s="1" t="s">
        <v>25</v>
      </c>
      <c r="E894" s="1" t="s">
        <v>324</v>
      </c>
      <c r="F894" s="1" t="s">
        <v>15</v>
      </c>
      <c r="G894" s="7" t="str">
        <f>CONCATENATE(E894,",",F894,",","BRASIL")</f>
        <v>LOANDA,PR,BRASIL</v>
      </c>
      <c r="H894" s="1"/>
      <c r="I894" s="5" t="s">
        <v>2163</v>
      </c>
      <c r="J894" s="1" t="s">
        <v>103</v>
      </c>
      <c r="K894" s="1" t="s">
        <v>83</v>
      </c>
      <c r="L894" s="1" t="s">
        <v>68</v>
      </c>
      <c r="M894" s="1" t="s">
        <v>19</v>
      </c>
      <c r="N894" s="1" t="s">
        <v>32</v>
      </c>
      <c r="O894" s="1" t="s">
        <v>33</v>
      </c>
      <c r="P894" s="1" t="s">
        <v>161</v>
      </c>
      <c r="Q894" s="2" t="s">
        <v>633</v>
      </c>
      <c r="R894" s="8">
        <f>IF(P894&gt;1,(Q894/P894)*100,0)</f>
        <v>27.083333333333332</v>
      </c>
    </row>
    <row r="895" spans="1:18" x14ac:dyDescent="0.25">
      <c r="A895" s="1" t="s">
        <v>1571</v>
      </c>
      <c r="B895" s="7">
        <f>2023-YEAR(A895)</f>
        <v>60</v>
      </c>
      <c r="C895" s="1" t="s">
        <v>36</v>
      </c>
      <c r="D895" s="1" t="s">
        <v>25</v>
      </c>
      <c r="E895" s="1" t="s">
        <v>51</v>
      </c>
      <c r="F895" s="1" t="s">
        <v>15</v>
      </c>
      <c r="G895" s="7" t="str">
        <f>CONCATENATE(E895,",",F895,",","BRASIL")</f>
        <v>PARANAVAÍ,PR,BRASIL</v>
      </c>
      <c r="H895" s="1"/>
      <c r="I895" s="5" t="s">
        <v>2163</v>
      </c>
      <c r="J895" s="1" t="s">
        <v>603</v>
      </c>
      <c r="K895" s="1" t="s">
        <v>83</v>
      </c>
      <c r="L895" s="1" t="s">
        <v>43</v>
      </c>
      <c r="M895" s="1" t="s">
        <v>19</v>
      </c>
      <c r="N895" s="1" t="s">
        <v>20</v>
      </c>
      <c r="O895" s="1" t="s">
        <v>21</v>
      </c>
      <c r="P895" s="1" t="s">
        <v>604</v>
      </c>
      <c r="Q895" s="2" t="s">
        <v>543</v>
      </c>
      <c r="R895" s="8">
        <f>IF(P895&gt;1,(Q895/P895)*100,0)</f>
        <v>29.473684210526311</v>
      </c>
    </row>
    <row r="896" spans="1:18" x14ac:dyDescent="0.25">
      <c r="A896" s="1" t="s">
        <v>708</v>
      </c>
      <c r="B896" s="7">
        <f>2023-YEAR(A896)</f>
        <v>19</v>
      </c>
      <c r="C896" s="1" t="s">
        <v>12</v>
      </c>
      <c r="D896" s="1" t="s">
        <v>25</v>
      </c>
      <c r="E896" s="1" t="s">
        <v>574</v>
      </c>
      <c r="F896" s="1" t="s">
        <v>15</v>
      </c>
      <c r="G896" s="7" t="str">
        <f>CONCATENATE(E896,",",F896,",","BRASIL")</f>
        <v>TERRA BOA,PR,BRASIL</v>
      </c>
      <c r="H896" s="1"/>
      <c r="I896" s="5" t="s">
        <v>86</v>
      </c>
      <c r="J896" s="1" t="s">
        <v>98</v>
      </c>
      <c r="K896" s="1" t="s">
        <v>30</v>
      </c>
      <c r="L896" s="1" t="s">
        <v>68</v>
      </c>
      <c r="M896" s="1" t="s">
        <v>19</v>
      </c>
      <c r="N896" s="1" t="s">
        <v>20</v>
      </c>
      <c r="O896" s="1" t="s">
        <v>33</v>
      </c>
      <c r="P896" s="1" t="s">
        <v>283</v>
      </c>
      <c r="Q896" s="2" t="s">
        <v>75</v>
      </c>
      <c r="R896" s="8">
        <f>IF(P896&gt;1,(Q896/P896)*100,0)</f>
        <v>2.2197558268590454</v>
      </c>
    </row>
    <row r="897" spans="1:18" x14ac:dyDescent="0.25">
      <c r="A897" s="1" t="s">
        <v>1572</v>
      </c>
      <c r="B897" s="7">
        <f>2023-YEAR(A897)</f>
        <v>21</v>
      </c>
      <c r="C897" s="1" t="s">
        <v>36</v>
      </c>
      <c r="D897" s="1" t="s">
        <v>25</v>
      </c>
      <c r="E897" s="1" t="s">
        <v>81</v>
      </c>
      <c r="F897" s="1" t="s">
        <v>15</v>
      </c>
      <c r="G897" s="7" t="str">
        <f>CONCATENATE(E897,",",F897,",","BRASIL")</f>
        <v>LONDRINA,PR,BRASIL</v>
      </c>
      <c r="H897" s="1"/>
      <c r="I897" s="5" t="s">
        <v>66</v>
      </c>
      <c r="J897" s="1" t="s">
        <v>194</v>
      </c>
      <c r="K897" s="1" t="s">
        <v>30</v>
      </c>
      <c r="L897" s="1" t="s">
        <v>68</v>
      </c>
      <c r="M897" s="1" t="s">
        <v>19</v>
      </c>
      <c r="N897" s="1" t="s">
        <v>20</v>
      </c>
      <c r="O897" s="1" t="s">
        <v>21</v>
      </c>
      <c r="P897" s="1" t="s">
        <v>195</v>
      </c>
      <c r="Q897" s="2" t="s">
        <v>45</v>
      </c>
      <c r="R897" s="8">
        <f>IF(P897&gt;1,(Q897/P897)*100,0)</f>
        <v>0</v>
      </c>
    </row>
    <row r="898" spans="1:18" x14ac:dyDescent="0.25">
      <c r="A898" s="1" t="s">
        <v>1574</v>
      </c>
      <c r="B898" s="7">
        <f>2023-YEAR(A898)</f>
        <v>25</v>
      </c>
      <c r="C898" s="1" t="s">
        <v>36</v>
      </c>
      <c r="D898" s="1" t="s">
        <v>13</v>
      </c>
      <c r="E898" s="1" t="s">
        <v>93</v>
      </c>
      <c r="F898" s="1" t="s">
        <v>15</v>
      </c>
      <c r="G898" s="7" t="str">
        <f>CONCATENATE(E898,",",F898,",","BRASIL")</f>
        <v>RONDON,PR,BRASIL</v>
      </c>
      <c r="H898" s="1"/>
      <c r="I898" s="5" t="s">
        <v>2163</v>
      </c>
      <c r="J898" s="1" t="s">
        <v>250</v>
      </c>
      <c r="K898" s="1" t="s">
        <v>30</v>
      </c>
      <c r="L898" s="1" t="s">
        <v>43</v>
      </c>
      <c r="M898" s="1" t="s">
        <v>19</v>
      </c>
      <c r="N898" s="1" t="s">
        <v>20</v>
      </c>
      <c r="O898" s="1" t="s">
        <v>21</v>
      </c>
      <c r="P898" s="1" t="s">
        <v>251</v>
      </c>
      <c r="Q898" s="2" t="s">
        <v>45</v>
      </c>
      <c r="R898" s="8">
        <f>IF(P898&gt;1,(Q898/P898)*100,0)</f>
        <v>0</v>
      </c>
    </row>
    <row r="899" spans="1:18" x14ac:dyDescent="0.25">
      <c r="A899" s="1" t="s">
        <v>689</v>
      </c>
      <c r="B899" s="7">
        <f>2023-YEAR(A899)</f>
        <v>19</v>
      </c>
      <c r="C899" s="1" t="s">
        <v>12</v>
      </c>
      <c r="D899" s="1" t="s">
        <v>25</v>
      </c>
      <c r="E899" s="1" t="s">
        <v>51</v>
      </c>
      <c r="F899" s="1" t="s">
        <v>15</v>
      </c>
      <c r="G899" s="7" t="str">
        <f>CONCATENATE(E899,",",F899,",","BRASIL")</f>
        <v>PARANAVAÍ,PR,BRASIL</v>
      </c>
      <c r="H899" s="1"/>
      <c r="I899" s="5" t="s">
        <v>2163</v>
      </c>
      <c r="J899" s="1" t="s">
        <v>135</v>
      </c>
      <c r="K899" s="1" t="s">
        <v>30</v>
      </c>
      <c r="L899" s="1" t="s">
        <v>68</v>
      </c>
      <c r="M899" s="1" t="s">
        <v>19</v>
      </c>
      <c r="N899" s="1" t="s">
        <v>32</v>
      </c>
      <c r="O899" s="1" t="s">
        <v>33</v>
      </c>
      <c r="P899" s="1" t="s">
        <v>612</v>
      </c>
      <c r="Q899" s="2" t="s">
        <v>218</v>
      </c>
      <c r="R899" s="8">
        <f>IF(P899&gt;1,(Q899/P899)*100,0)</f>
        <v>3.296703296703297</v>
      </c>
    </row>
    <row r="900" spans="1:18" x14ac:dyDescent="0.25">
      <c r="A900" s="1" t="s">
        <v>1575</v>
      </c>
      <c r="B900" s="7">
        <f>2023-YEAR(A900)</f>
        <v>35</v>
      </c>
      <c r="C900" s="1" t="s">
        <v>12</v>
      </c>
      <c r="D900" s="1" t="s">
        <v>25</v>
      </c>
      <c r="E900" s="1" t="s">
        <v>51</v>
      </c>
      <c r="F900" s="1" t="s">
        <v>15</v>
      </c>
      <c r="G900" s="7" t="str">
        <f>CONCATENATE(E900,",",F900,",","BRASIL")</f>
        <v>PARANAVAÍ,PR,BRASIL</v>
      </c>
      <c r="H900" s="1"/>
      <c r="I900" s="5" t="s">
        <v>2163</v>
      </c>
      <c r="J900" s="1" t="s">
        <v>103</v>
      </c>
      <c r="K900" s="1" t="s">
        <v>38</v>
      </c>
      <c r="L900" s="1" t="s">
        <v>68</v>
      </c>
      <c r="M900" s="1" t="s">
        <v>19</v>
      </c>
      <c r="N900" s="1" t="s">
        <v>20</v>
      </c>
      <c r="O900" s="1" t="s">
        <v>104</v>
      </c>
      <c r="P900" s="1" t="s">
        <v>161</v>
      </c>
      <c r="Q900" s="2" t="s">
        <v>436</v>
      </c>
      <c r="R900" s="8">
        <f>IF(P900&gt;1,(Q900/P900)*100,0)</f>
        <v>2.083333333333333</v>
      </c>
    </row>
    <row r="901" spans="1:18" x14ac:dyDescent="0.25">
      <c r="A901" s="1" t="s">
        <v>666</v>
      </c>
      <c r="B901" s="7">
        <f>2023-YEAR(A901)</f>
        <v>20</v>
      </c>
      <c r="C901" s="1" t="s">
        <v>12</v>
      </c>
      <c r="D901" s="1" t="s">
        <v>25</v>
      </c>
      <c r="E901" s="1" t="s">
        <v>2190</v>
      </c>
      <c r="F901" s="1" t="s">
        <v>130</v>
      </c>
      <c r="G901" s="7" t="str">
        <f>CONCATENATE(E901,",",F901,",","BRASIL")</f>
        <v>MIRANDOPOLIS,SP,BRASIL</v>
      </c>
      <c r="H901" s="1"/>
      <c r="I901" s="5" t="s">
        <v>66</v>
      </c>
      <c r="J901" s="1" t="s">
        <v>439</v>
      </c>
      <c r="K901" s="1" t="s">
        <v>30</v>
      </c>
      <c r="L901" s="1" t="s">
        <v>18</v>
      </c>
      <c r="M901" s="1" t="s">
        <v>19</v>
      </c>
      <c r="N901" s="1" t="s">
        <v>32</v>
      </c>
      <c r="O901" s="1" t="s">
        <v>33</v>
      </c>
      <c r="P901" s="1" t="s">
        <v>440</v>
      </c>
      <c r="Q901" s="2" t="s">
        <v>387</v>
      </c>
      <c r="R901" s="8">
        <f>IF(P901&gt;1,(Q901/P901)*100,0)</f>
        <v>1.7186505410566519</v>
      </c>
    </row>
    <row r="902" spans="1:18" x14ac:dyDescent="0.25">
      <c r="A902" s="1" t="s">
        <v>1576</v>
      </c>
      <c r="B902" s="7">
        <f>2023-YEAR(A902)</f>
        <v>23</v>
      </c>
      <c r="C902" s="1" t="s">
        <v>12</v>
      </c>
      <c r="D902" s="1" t="s">
        <v>13</v>
      </c>
      <c r="E902" s="1" t="s">
        <v>47</v>
      </c>
      <c r="F902" s="1" t="s">
        <v>15</v>
      </c>
      <c r="G902" s="7" t="str">
        <f>CONCATENATE(E902,",",F902,",","BRASIL")</f>
        <v>PARANAGUÁ,PR,BRASIL</v>
      </c>
      <c r="H902" s="1"/>
      <c r="I902" s="5" t="s">
        <v>47</v>
      </c>
      <c r="J902" s="1" t="s">
        <v>170</v>
      </c>
      <c r="K902" s="1" t="s">
        <v>30</v>
      </c>
      <c r="L902" s="1" t="s">
        <v>18</v>
      </c>
      <c r="M902" s="1" t="s">
        <v>19</v>
      </c>
      <c r="N902" s="1" t="s">
        <v>20</v>
      </c>
      <c r="O902" s="1" t="s">
        <v>33</v>
      </c>
      <c r="P902" s="1" t="s">
        <v>277</v>
      </c>
      <c r="Q902" s="2" t="s">
        <v>45</v>
      </c>
      <c r="R902" s="8">
        <f>IF(P902&gt;1,(Q902/P902)*100,0)</f>
        <v>0</v>
      </c>
    </row>
    <row r="903" spans="1:18" x14ac:dyDescent="0.25">
      <c r="A903" s="1" t="s">
        <v>1577</v>
      </c>
      <c r="B903" s="7">
        <f>2023-YEAR(A903)</f>
        <v>19</v>
      </c>
      <c r="C903" s="1" t="s">
        <v>36</v>
      </c>
      <c r="D903" s="1" t="s">
        <v>13</v>
      </c>
      <c r="E903" s="1" t="s">
        <v>86</v>
      </c>
      <c r="F903" s="1" t="s">
        <v>15</v>
      </c>
      <c r="G903" s="7" t="str">
        <f>CONCATENATE(E903,",",F903,",","BRASIL")</f>
        <v>CAMPO MOURÃO,PR,BRASIL</v>
      </c>
      <c r="H903" s="1"/>
      <c r="I903" s="5" t="s">
        <v>86</v>
      </c>
      <c r="J903" s="1" t="s">
        <v>98</v>
      </c>
      <c r="K903" s="1" t="s">
        <v>30</v>
      </c>
      <c r="L903" s="1" t="s">
        <v>68</v>
      </c>
      <c r="M903" s="1" t="s">
        <v>19</v>
      </c>
      <c r="N903" s="1" t="s">
        <v>20</v>
      </c>
      <c r="O903" s="1" t="s">
        <v>33</v>
      </c>
      <c r="P903" s="1" t="s">
        <v>283</v>
      </c>
      <c r="Q903" s="2" t="s">
        <v>45</v>
      </c>
      <c r="R903" s="8">
        <f>IF(P903&gt;1,(Q903/P903)*100,0)</f>
        <v>0</v>
      </c>
    </row>
    <row r="904" spans="1:18" x14ac:dyDescent="0.25">
      <c r="A904" s="1" t="s">
        <v>914</v>
      </c>
      <c r="B904" s="7">
        <f>2023-YEAR(A904)</f>
        <v>21</v>
      </c>
      <c r="C904" s="1" t="s">
        <v>36</v>
      </c>
      <c r="D904" s="1" t="s">
        <v>25</v>
      </c>
      <c r="E904" s="1" t="s">
        <v>148</v>
      </c>
      <c r="F904" s="1" t="s">
        <v>149</v>
      </c>
      <c r="G904" s="7" t="str">
        <f>CONCATENATE(E904,",",F904,",","BRASIL")</f>
        <v>PORTO UNIAO,SC,BRASIL</v>
      </c>
      <c r="H904" s="1"/>
      <c r="I904" s="5" t="s">
        <v>54</v>
      </c>
      <c r="J904" s="1" t="s">
        <v>151</v>
      </c>
      <c r="K904" s="1" t="s">
        <v>30</v>
      </c>
      <c r="L904" s="1" t="s">
        <v>68</v>
      </c>
      <c r="M904" s="1" t="s">
        <v>19</v>
      </c>
      <c r="N904" s="1" t="s">
        <v>20</v>
      </c>
      <c r="O904" s="1" t="s">
        <v>33</v>
      </c>
      <c r="P904" s="1" t="s">
        <v>152</v>
      </c>
      <c r="Q904" s="2" t="s">
        <v>45</v>
      </c>
      <c r="R904" s="8">
        <f>IF(P904&gt;1,(Q904/P904)*100,0)</f>
        <v>0</v>
      </c>
    </row>
    <row r="905" spans="1:18" x14ac:dyDescent="0.25">
      <c r="A905" s="1" t="s">
        <v>797</v>
      </c>
      <c r="B905" s="7">
        <f>2023-YEAR(A905)</f>
        <v>25</v>
      </c>
      <c r="C905" s="1" t="s">
        <v>12</v>
      </c>
      <c r="D905" s="1" t="s">
        <v>25</v>
      </c>
      <c r="E905" s="1" t="s">
        <v>66</v>
      </c>
      <c r="F905" s="1" t="s">
        <v>15</v>
      </c>
      <c r="G905" s="7" t="str">
        <f>CONCATENATE(E905,",",F905,",","BRASIL")</f>
        <v>APUCARANA,PR,BRASIL</v>
      </c>
      <c r="H905" s="1"/>
      <c r="I905" s="5" t="s">
        <v>66</v>
      </c>
      <c r="J905" s="1" t="s">
        <v>730</v>
      </c>
      <c r="K905" s="1" t="s">
        <v>30</v>
      </c>
      <c r="L905" s="1" t="s">
        <v>68</v>
      </c>
      <c r="M905" s="1" t="s">
        <v>19</v>
      </c>
      <c r="N905" s="1" t="s">
        <v>32</v>
      </c>
      <c r="O905" s="1" t="s">
        <v>33</v>
      </c>
      <c r="P905" s="1" t="s">
        <v>753</v>
      </c>
      <c r="Q905" s="2" t="s">
        <v>45</v>
      </c>
      <c r="R905" s="8">
        <f>IF(P905&gt;1,(Q905/P905)*100,0)</f>
        <v>0</v>
      </c>
    </row>
    <row r="906" spans="1:18" x14ac:dyDescent="0.25">
      <c r="A906" s="1" t="s">
        <v>243</v>
      </c>
      <c r="B906" s="7">
        <f>2023-YEAR(A906)</f>
        <v>27</v>
      </c>
      <c r="C906" s="1" t="s">
        <v>36</v>
      </c>
      <c r="D906" s="1" t="s">
        <v>25</v>
      </c>
      <c r="E906" s="1" t="s">
        <v>47</v>
      </c>
      <c r="F906" s="1" t="s">
        <v>15</v>
      </c>
      <c r="G906" s="7" t="str">
        <f>CONCATENATE(E906,",",F906,",","BRASIL")</f>
        <v>PARANAGUÁ,PR,BRASIL</v>
      </c>
      <c r="H906" s="1"/>
      <c r="I906" s="5" t="s">
        <v>47</v>
      </c>
      <c r="J906" s="1" t="s">
        <v>290</v>
      </c>
      <c r="K906" s="1" t="s">
        <v>30</v>
      </c>
      <c r="L906" s="1" t="s">
        <v>68</v>
      </c>
      <c r="M906" s="1" t="s">
        <v>19</v>
      </c>
      <c r="N906" s="1" t="s">
        <v>20</v>
      </c>
      <c r="O906" s="1" t="s">
        <v>33</v>
      </c>
      <c r="P906" s="1" t="s">
        <v>27</v>
      </c>
      <c r="Q906" s="2" t="s">
        <v>45</v>
      </c>
      <c r="R906" s="8">
        <f>IF(P906&gt;1,(Q906/P906)*100,0)</f>
        <v>0</v>
      </c>
    </row>
    <row r="907" spans="1:18" x14ac:dyDescent="0.25">
      <c r="A907" s="1" t="s">
        <v>1578</v>
      </c>
      <c r="B907" s="7">
        <f>2023-YEAR(A907)</f>
        <v>22</v>
      </c>
      <c r="C907" s="1" t="s">
        <v>36</v>
      </c>
      <c r="D907" s="1" t="s">
        <v>25</v>
      </c>
      <c r="E907" s="1" t="s">
        <v>296</v>
      </c>
      <c r="F907" s="1" t="s">
        <v>15</v>
      </c>
      <c r="G907" s="7" t="str">
        <f>CONCATENATE(E907,",",F907,",","BRASIL")</f>
        <v>CRUZ MACHADO,PR,BRASIL</v>
      </c>
      <c r="H907" s="1"/>
      <c r="I907" s="5" t="s">
        <v>54</v>
      </c>
      <c r="J907" s="1" t="s">
        <v>634</v>
      </c>
      <c r="K907" s="1" t="s">
        <v>38</v>
      </c>
      <c r="L907" s="1" t="s">
        <v>68</v>
      </c>
      <c r="M907" s="1" t="s">
        <v>19</v>
      </c>
      <c r="N907" s="1" t="s">
        <v>20</v>
      </c>
      <c r="O907" s="1" t="s">
        <v>33</v>
      </c>
      <c r="P907" s="1" t="s">
        <v>470</v>
      </c>
      <c r="Q907" s="2" t="s">
        <v>34</v>
      </c>
      <c r="R907" s="8">
        <f>IF(P907&gt;1,(Q907/P907)*100,0)</f>
        <v>71.428571428571431</v>
      </c>
    </row>
    <row r="908" spans="1:18" x14ac:dyDescent="0.25">
      <c r="A908" s="1" t="s">
        <v>1131</v>
      </c>
      <c r="B908" s="7">
        <f>2023-YEAR(A908)</f>
        <v>24</v>
      </c>
      <c r="C908" s="1" t="s">
        <v>36</v>
      </c>
      <c r="D908" s="1" t="s">
        <v>13</v>
      </c>
      <c r="E908" s="1" t="s">
        <v>51</v>
      </c>
      <c r="F908" s="1" t="s">
        <v>15</v>
      </c>
      <c r="G908" s="7" t="str">
        <f>CONCATENATE(E908,",",F908,",","BRASIL")</f>
        <v>PARANAVAÍ,PR,BRASIL</v>
      </c>
      <c r="H908" s="1"/>
      <c r="I908" s="5" t="s">
        <v>2163</v>
      </c>
      <c r="J908" s="1" t="s">
        <v>103</v>
      </c>
      <c r="K908" s="1" t="s">
        <v>30</v>
      </c>
      <c r="L908" s="1" t="s">
        <v>68</v>
      </c>
      <c r="M908" s="1" t="s">
        <v>19</v>
      </c>
      <c r="N908" s="1" t="s">
        <v>20</v>
      </c>
      <c r="O908" s="1" t="s">
        <v>21</v>
      </c>
      <c r="P908" s="1" t="s">
        <v>161</v>
      </c>
      <c r="Q908" s="2" t="s">
        <v>45</v>
      </c>
      <c r="R908" s="8">
        <f>IF(P908&gt;1,(Q908/P908)*100,0)</f>
        <v>0</v>
      </c>
    </row>
    <row r="909" spans="1:18" x14ac:dyDescent="0.25">
      <c r="A909" s="1" t="s">
        <v>1579</v>
      </c>
      <c r="B909" s="7">
        <f>2023-YEAR(A909)</f>
        <v>20</v>
      </c>
      <c r="C909" s="1" t="s">
        <v>12</v>
      </c>
      <c r="D909" s="1" t="s">
        <v>25</v>
      </c>
      <c r="E909" s="1" t="s">
        <v>574</v>
      </c>
      <c r="F909" s="1" t="s">
        <v>15</v>
      </c>
      <c r="G909" s="7" t="str">
        <f>CONCATENATE(E909,",",F909,",","BRASIL")</f>
        <v>TERRA BOA,PR,BRASIL</v>
      </c>
      <c r="H909" s="1" t="s">
        <v>1580</v>
      </c>
      <c r="I909" s="5" t="s">
        <v>86</v>
      </c>
      <c r="J909" s="1" t="s">
        <v>67</v>
      </c>
      <c r="K909" s="1" t="s">
        <v>30</v>
      </c>
      <c r="L909" s="1" t="s">
        <v>68</v>
      </c>
      <c r="M909" s="1" t="s">
        <v>19</v>
      </c>
      <c r="N909" s="1" t="s">
        <v>20</v>
      </c>
      <c r="O909" s="1" t="s">
        <v>33</v>
      </c>
      <c r="P909" s="1" t="s">
        <v>125</v>
      </c>
      <c r="Q909" s="2" t="s">
        <v>45</v>
      </c>
      <c r="R909" s="8">
        <f>IF(P909&gt;1,(Q909/P909)*100,0)</f>
        <v>0</v>
      </c>
    </row>
    <row r="910" spans="1:18" x14ac:dyDescent="0.25">
      <c r="A910" s="1" t="s">
        <v>1581</v>
      </c>
      <c r="B910" s="7">
        <f>2023-YEAR(A910)</f>
        <v>27</v>
      </c>
      <c r="C910" s="1" t="s">
        <v>12</v>
      </c>
      <c r="D910" s="1" t="s">
        <v>25</v>
      </c>
      <c r="E910" s="1" t="s">
        <v>54</v>
      </c>
      <c r="F910" s="1" t="s">
        <v>15</v>
      </c>
      <c r="G910" s="7" t="str">
        <f>CONCATENATE(E910,",",F910,",","BRASIL")</f>
        <v>UNIÃO DA VITÓRIA,PR,BRASIL</v>
      </c>
      <c r="H910" s="1"/>
      <c r="I910" s="5" t="s">
        <v>54</v>
      </c>
      <c r="J910" s="1" t="s">
        <v>467</v>
      </c>
      <c r="K910" s="1" t="s">
        <v>83</v>
      </c>
      <c r="L910" s="1" t="s">
        <v>68</v>
      </c>
      <c r="M910" s="1" t="s">
        <v>19</v>
      </c>
      <c r="N910" s="1" t="s">
        <v>32</v>
      </c>
      <c r="O910" s="1" t="s">
        <v>33</v>
      </c>
      <c r="P910" s="1" t="s">
        <v>356</v>
      </c>
      <c r="Q910" s="2" t="s">
        <v>1063</v>
      </c>
      <c r="R910" s="8">
        <f>IF(P910&gt;1,(Q910/P910)*100,0)</f>
        <v>31.874999999999996</v>
      </c>
    </row>
    <row r="911" spans="1:18" x14ac:dyDescent="0.25">
      <c r="A911" s="1" t="s">
        <v>1582</v>
      </c>
      <c r="B911" s="7">
        <f>2023-YEAR(A911)</f>
        <v>25</v>
      </c>
      <c r="C911" s="1" t="s">
        <v>12</v>
      </c>
      <c r="D911" s="1" t="s">
        <v>25</v>
      </c>
      <c r="E911" s="1" t="s">
        <v>60</v>
      </c>
      <c r="F911" s="1" t="s">
        <v>15</v>
      </c>
      <c r="G911" s="7" t="str">
        <f>CONCATENATE(E911,",",F911,",","BRASIL")</f>
        <v>SAO JOSE DOS PINHAIS,PR,BRASIL</v>
      </c>
      <c r="H911" s="1"/>
      <c r="I911" s="5" t="s">
        <v>2164</v>
      </c>
      <c r="J911" s="1" t="s">
        <v>61</v>
      </c>
      <c r="K911" s="1" t="s">
        <v>30</v>
      </c>
      <c r="L911" s="1" t="s">
        <v>18</v>
      </c>
      <c r="M911" s="1" t="s">
        <v>19</v>
      </c>
      <c r="N911" s="1" t="s">
        <v>62</v>
      </c>
      <c r="O911" s="1" t="s">
        <v>33</v>
      </c>
      <c r="P911" s="1" t="s">
        <v>63</v>
      </c>
      <c r="Q911" s="2" t="s">
        <v>45</v>
      </c>
      <c r="R911" s="8">
        <f>IF(P911&gt;1,(Q911/P911)*100,0)</f>
        <v>0</v>
      </c>
    </row>
    <row r="912" spans="1:18" x14ac:dyDescent="0.25">
      <c r="A912" s="1" t="s">
        <v>1368</v>
      </c>
      <c r="B912" s="7">
        <f>2023-YEAR(A912)</f>
        <v>21</v>
      </c>
      <c r="C912" s="1" t="s">
        <v>36</v>
      </c>
      <c r="D912" s="1" t="s">
        <v>13</v>
      </c>
      <c r="E912" s="1" t="s">
        <v>51</v>
      </c>
      <c r="F912" s="1" t="s">
        <v>15</v>
      </c>
      <c r="G912" s="7" t="str">
        <f>CONCATENATE(E912,",",F912,",","BRASIL")</f>
        <v>PARANAVAÍ,PR,BRASIL</v>
      </c>
      <c r="H912" s="1"/>
      <c r="I912" s="5" t="s">
        <v>2163</v>
      </c>
      <c r="J912" s="1" t="s">
        <v>185</v>
      </c>
      <c r="K912" s="1" t="s">
        <v>30</v>
      </c>
      <c r="L912" s="1" t="s">
        <v>68</v>
      </c>
      <c r="M912" s="1" t="s">
        <v>19</v>
      </c>
      <c r="N912" s="1" t="s">
        <v>20</v>
      </c>
      <c r="O912" s="1" t="s">
        <v>33</v>
      </c>
      <c r="P912" s="1" t="s">
        <v>186</v>
      </c>
      <c r="Q912" s="2" t="s">
        <v>227</v>
      </c>
      <c r="R912" s="8">
        <f>IF(P912&gt;1,(Q912/P912)*100,0)</f>
        <v>8.695652173913043</v>
      </c>
    </row>
    <row r="913" spans="1:18" x14ac:dyDescent="0.25">
      <c r="A913" s="1" t="s">
        <v>1583</v>
      </c>
      <c r="B913" s="7">
        <f>2023-YEAR(A913)</f>
        <v>20</v>
      </c>
      <c r="C913" s="1" t="s">
        <v>36</v>
      </c>
      <c r="D913" s="1" t="s">
        <v>13</v>
      </c>
      <c r="E913" s="1" t="s">
        <v>1584</v>
      </c>
      <c r="F913" s="1" t="s">
        <v>394</v>
      </c>
      <c r="G913" s="7" t="str">
        <f>CONCATENATE(E913,",",F913,",","BRASIL")</f>
        <v>IACU,BA,BRASIL</v>
      </c>
      <c r="H913" s="1"/>
      <c r="I913" s="5" t="s">
        <v>47</v>
      </c>
      <c r="J913" s="1" t="s">
        <v>122</v>
      </c>
      <c r="K913" s="1" t="s">
        <v>30</v>
      </c>
      <c r="L913" s="1" t="s">
        <v>68</v>
      </c>
      <c r="M913" s="1" t="s">
        <v>19</v>
      </c>
      <c r="N913" s="1" t="s">
        <v>20</v>
      </c>
      <c r="O913" s="1" t="s">
        <v>33</v>
      </c>
      <c r="P913" s="1" t="s">
        <v>420</v>
      </c>
      <c r="Q913" s="2" t="s">
        <v>45</v>
      </c>
      <c r="R913" s="8">
        <f>IF(P913&gt;1,(Q913/P913)*100,0)</f>
        <v>0</v>
      </c>
    </row>
    <row r="914" spans="1:18" x14ac:dyDescent="0.25">
      <c r="A914" s="1" t="s">
        <v>1585</v>
      </c>
      <c r="B914" s="7">
        <f>2023-YEAR(A914)</f>
        <v>22</v>
      </c>
      <c r="C914" s="1" t="s">
        <v>12</v>
      </c>
      <c r="D914" s="1" t="s">
        <v>25</v>
      </c>
      <c r="E914" s="1" t="s">
        <v>86</v>
      </c>
      <c r="F914" s="1" t="s">
        <v>15</v>
      </c>
      <c r="G914" s="7" t="str">
        <f>CONCATENATE(E914,",",F914,",","BRASIL")</f>
        <v>CAMPO MOURÃO,PR,BRASIL</v>
      </c>
      <c r="H914" s="1"/>
      <c r="I914" s="5" t="s">
        <v>86</v>
      </c>
      <c r="J914" s="1" t="s">
        <v>98</v>
      </c>
      <c r="K914" s="1" t="s">
        <v>30</v>
      </c>
      <c r="L914" s="1" t="s">
        <v>68</v>
      </c>
      <c r="M914" s="1" t="s">
        <v>19</v>
      </c>
      <c r="N914" s="1" t="s">
        <v>20</v>
      </c>
      <c r="O914" s="1" t="s">
        <v>33</v>
      </c>
      <c r="P914" s="1" t="s">
        <v>283</v>
      </c>
      <c r="Q914" s="2" t="s">
        <v>218</v>
      </c>
      <c r="R914" s="8">
        <f>IF(P914&gt;1,(Q914/P914)*100,0)</f>
        <v>4.4395116537180908</v>
      </c>
    </row>
    <row r="915" spans="1:18" x14ac:dyDescent="0.25">
      <c r="A915" s="1" t="s">
        <v>1586</v>
      </c>
      <c r="B915" s="7">
        <f>2023-YEAR(A915)</f>
        <v>36</v>
      </c>
      <c r="C915" s="1" t="s">
        <v>12</v>
      </c>
      <c r="D915" s="1" t="s">
        <v>13</v>
      </c>
      <c r="E915" s="1" t="s">
        <v>312</v>
      </c>
      <c r="F915" s="1" t="s">
        <v>15</v>
      </c>
      <c r="G915" s="7" t="str">
        <f>CONCATENATE(E915,",",F915,",","BRASIL")</f>
        <v>ENGENHEIRO BELTRAO,PR,BRASIL</v>
      </c>
      <c r="H915" s="1"/>
      <c r="I915" s="5" t="s">
        <v>86</v>
      </c>
      <c r="J915" s="1" t="s">
        <v>87</v>
      </c>
      <c r="K915" s="1" t="s">
        <v>38</v>
      </c>
      <c r="L915" s="1" t="s">
        <v>68</v>
      </c>
      <c r="M915" s="1" t="s">
        <v>19</v>
      </c>
      <c r="N915" s="1" t="s">
        <v>20</v>
      </c>
      <c r="O915" s="1" t="s">
        <v>33</v>
      </c>
      <c r="P915" s="1" t="s">
        <v>88</v>
      </c>
      <c r="Q915" s="2" t="s">
        <v>1162</v>
      </c>
      <c r="R915" s="8">
        <f>IF(P915&gt;1,(Q915/P915)*100,0)</f>
        <v>80.910099889012216</v>
      </c>
    </row>
    <row r="916" spans="1:18" x14ac:dyDescent="0.25">
      <c r="A916" s="1" t="s">
        <v>1094</v>
      </c>
      <c r="B916" s="7">
        <f>2023-YEAR(A916)</f>
        <v>24</v>
      </c>
      <c r="C916" s="1" t="s">
        <v>36</v>
      </c>
      <c r="D916" s="1" t="s">
        <v>25</v>
      </c>
      <c r="E916" s="1" t="s">
        <v>28</v>
      </c>
      <c r="F916" s="1" t="s">
        <v>15</v>
      </c>
      <c r="G916" s="7" t="str">
        <f>CONCATENATE(E916,",",F916,",","BRASIL")</f>
        <v>CURITIBA,PR,BRASIL</v>
      </c>
      <c r="H916" s="1"/>
      <c r="I916" s="5" t="s">
        <v>2162</v>
      </c>
      <c r="J916" s="1" t="s">
        <v>108</v>
      </c>
      <c r="K916" s="1" t="s">
        <v>772</v>
      </c>
      <c r="L916" s="1" t="s">
        <v>43</v>
      </c>
      <c r="M916" s="1" t="s">
        <v>19</v>
      </c>
      <c r="N916" s="1" t="s">
        <v>20</v>
      </c>
      <c r="O916" s="1" t="s">
        <v>21</v>
      </c>
      <c r="P916" s="1" t="s">
        <v>110</v>
      </c>
      <c r="Q916" s="2" t="s">
        <v>111</v>
      </c>
      <c r="R916" s="8">
        <f>IF(P916&gt;1,(Q916/P916)*100,0)</f>
        <v>33.82352941176471</v>
      </c>
    </row>
    <row r="917" spans="1:18" x14ac:dyDescent="0.25">
      <c r="A917" s="1" t="s">
        <v>1588</v>
      </c>
      <c r="B917" s="7">
        <f>2023-YEAR(A917)</f>
        <v>31</v>
      </c>
      <c r="C917" s="1" t="s">
        <v>12</v>
      </c>
      <c r="D917" s="1" t="s">
        <v>25</v>
      </c>
      <c r="E917" s="1" t="s">
        <v>28</v>
      </c>
      <c r="F917" s="1" t="s">
        <v>15</v>
      </c>
      <c r="G917" s="7" t="str">
        <f>CONCATENATE(E917,",",F917,",","BRASIL")</f>
        <v>CURITIBA,PR,BRASIL</v>
      </c>
      <c r="H917" s="1"/>
      <c r="I917" s="5" t="s">
        <v>2162</v>
      </c>
      <c r="J917" s="1" t="s">
        <v>108</v>
      </c>
      <c r="K917" s="1" t="s">
        <v>301</v>
      </c>
      <c r="L917" s="1" t="s">
        <v>43</v>
      </c>
      <c r="M917" s="1" t="s">
        <v>19</v>
      </c>
      <c r="N917" s="1" t="s">
        <v>32</v>
      </c>
      <c r="O917" s="1" t="s">
        <v>33</v>
      </c>
      <c r="P917" s="1" t="s">
        <v>110</v>
      </c>
      <c r="Q917" s="2" t="s">
        <v>1178</v>
      </c>
      <c r="R917" s="8">
        <f>IF(P917&gt;1,(Q917/P917)*100,0)</f>
        <v>76.470588235294116</v>
      </c>
    </row>
    <row r="918" spans="1:18" x14ac:dyDescent="0.25">
      <c r="A918" s="1" t="s">
        <v>1589</v>
      </c>
      <c r="B918" s="7">
        <f>2023-YEAR(A918)</f>
        <v>28</v>
      </c>
      <c r="C918" s="1" t="s">
        <v>12</v>
      </c>
      <c r="D918" s="1" t="s">
        <v>25</v>
      </c>
      <c r="E918" s="1" t="s">
        <v>54</v>
      </c>
      <c r="F918" s="1" t="s">
        <v>15</v>
      </c>
      <c r="G918" s="7" t="str">
        <f>CONCATENATE(E918,",",F918,",","BRASIL")</f>
        <v>UNIÃO DA VITÓRIA,PR,BRASIL</v>
      </c>
      <c r="H918" s="1"/>
      <c r="I918" s="5" t="s">
        <v>54</v>
      </c>
      <c r="J918" s="1" t="s">
        <v>132</v>
      </c>
      <c r="K918" s="1" t="s">
        <v>17</v>
      </c>
      <c r="L918" s="1" t="s">
        <v>68</v>
      </c>
      <c r="M918" s="1" t="s">
        <v>19</v>
      </c>
      <c r="N918" s="1" t="s">
        <v>32</v>
      </c>
      <c r="O918" s="1" t="s">
        <v>33</v>
      </c>
      <c r="P918" s="1" t="s">
        <v>133</v>
      </c>
      <c r="Q918" s="2" t="s">
        <v>45</v>
      </c>
      <c r="R918" s="8">
        <f>IF(P918&gt;1,(Q918/P918)*100,0)</f>
        <v>0</v>
      </c>
    </row>
    <row r="919" spans="1:18" x14ac:dyDescent="0.25">
      <c r="A919" s="1" t="s">
        <v>1590</v>
      </c>
      <c r="B919" s="7">
        <f>2023-YEAR(A919)</f>
        <v>26</v>
      </c>
      <c r="C919" s="1" t="s">
        <v>36</v>
      </c>
      <c r="D919" s="1" t="s">
        <v>25</v>
      </c>
      <c r="E919" s="1" t="s">
        <v>51</v>
      </c>
      <c r="F919" s="1" t="s">
        <v>15</v>
      </c>
      <c r="G919" s="7" t="str">
        <f>CONCATENATE(E919,",",F919,",","BRASIL")</f>
        <v>PARANAVAÍ,PR,BRASIL</v>
      </c>
      <c r="H919" s="1"/>
      <c r="I919" s="5" t="s">
        <v>2163</v>
      </c>
      <c r="J919" s="1" t="s">
        <v>94</v>
      </c>
      <c r="K919" s="1" t="s">
        <v>83</v>
      </c>
      <c r="L919" s="1" t="s">
        <v>68</v>
      </c>
      <c r="M919" s="1" t="s">
        <v>19</v>
      </c>
      <c r="N919" s="1" t="s">
        <v>20</v>
      </c>
      <c r="O919" s="1" t="s">
        <v>21</v>
      </c>
      <c r="P919" s="1" t="s">
        <v>1592</v>
      </c>
      <c r="Q919" s="2" t="s">
        <v>50</v>
      </c>
      <c r="R919" s="8">
        <f>IF(P919&gt;1,(Q919/P919)*100,0)</f>
        <v>28.846153846153843</v>
      </c>
    </row>
    <row r="920" spans="1:18" x14ac:dyDescent="0.25">
      <c r="A920" s="1" t="s">
        <v>1593</v>
      </c>
      <c r="B920" s="7">
        <f>2023-YEAR(A920)</f>
        <v>19</v>
      </c>
      <c r="C920" s="1" t="s">
        <v>36</v>
      </c>
      <c r="D920" s="1" t="s">
        <v>25</v>
      </c>
      <c r="E920" s="1" t="s">
        <v>66</v>
      </c>
      <c r="F920" s="1" t="s">
        <v>15</v>
      </c>
      <c r="G920" s="7" t="str">
        <f>CONCATENATE(E920,",",F920,",","BRASIL")</f>
        <v>APUCARANA,PR,BRASIL</v>
      </c>
      <c r="H920" s="1"/>
      <c r="I920" s="5" t="s">
        <v>66</v>
      </c>
      <c r="J920" s="1" t="s">
        <v>67</v>
      </c>
      <c r="K920" s="1" t="s">
        <v>30</v>
      </c>
      <c r="L920" s="1" t="s">
        <v>68</v>
      </c>
      <c r="M920" s="1" t="s">
        <v>19</v>
      </c>
      <c r="N920" s="1" t="s">
        <v>20</v>
      </c>
      <c r="O920" s="1" t="s">
        <v>21</v>
      </c>
      <c r="P920" s="1" t="s">
        <v>69</v>
      </c>
      <c r="Q920" s="2" t="s">
        <v>45</v>
      </c>
      <c r="R920" s="8">
        <f>IF(P920&gt;1,(Q920/P920)*100,0)</f>
        <v>0</v>
      </c>
    </row>
    <row r="921" spans="1:18" x14ac:dyDescent="0.25">
      <c r="A921" s="1" t="s">
        <v>1594</v>
      </c>
      <c r="B921" s="7">
        <f>2023-YEAR(A921)</f>
        <v>29</v>
      </c>
      <c r="C921" s="1" t="s">
        <v>12</v>
      </c>
      <c r="D921" s="1" t="s">
        <v>25</v>
      </c>
      <c r="E921" s="1" t="s">
        <v>66</v>
      </c>
      <c r="F921" s="1" t="s">
        <v>15</v>
      </c>
      <c r="G921" s="7" t="str">
        <f>CONCATENATE(E921,",",F921,",","BRASIL")</f>
        <v>APUCARANA,PR,BRASIL</v>
      </c>
      <c r="H921" s="1"/>
      <c r="I921" s="5" t="s">
        <v>2164</v>
      </c>
      <c r="J921" s="1" t="s">
        <v>61</v>
      </c>
      <c r="K921" s="1" t="s">
        <v>30</v>
      </c>
      <c r="L921" s="1" t="s">
        <v>18</v>
      </c>
      <c r="M921" s="1" t="s">
        <v>19</v>
      </c>
      <c r="N921" s="1" t="s">
        <v>20</v>
      </c>
      <c r="O921" s="1" t="s">
        <v>33</v>
      </c>
      <c r="P921" s="1" t="s">
        <v>63</v>
      </c>
      <c r="Q921" s="2" t="s">
        <v>45</v>
      </c>
      <c r="R921" s="8">
        <f>IF(P921&gt;1,(Q921/P921)*100,0)</f>
        <v>0</v>
      </c>
    </row>
    <row r="922" spans="1:18" x14ac:dyDescent="0.25">
      <c r="A922" s="1" t="s">
        <v>1596</v>
      </c>
      <c r="B922" s="7">
        <f>2023-YEAR(A922)</f>
        <v>19</v>
      </c>
      <c r="C922" s="1" t="s">
        <v>36</v>
      </c>
      <c r="D922" s="1" t="s">
        <v>25</v>
      </c>
      <c r="E922" s="1" t="s">
        <v>443</v>
      </c>
      <c r="F922" s="1" t="s">
        <v>15</v>
      </c>
      <c r="G922" s="7" t="str">
        <f>CONCATENATE(E922,",",F922,",","BRASIL")</f>
        <v>NOVA AURORA,PR,BRASIL</v>
      </c>
      <c r="H922" s="1"/>
      <c r="I922" s="5" t="s">
        <v>86</v>
      </c>
      <c r="J922" s="1" t="s">
        <v>98</v>
      </c>
      <c r="K922" s="1" t="s">
        <v>30</v>
      </c>
      <c r="L922" s="1" t="s">
        <v>68</v>
      </c>
      <c r="M922" s="1" t="s">
        <v>19</v>
      </c>
      <c r="N922" s="1" t="s">
        <v>20</v>
      </c>
      <c r="O922" s="1" t="s">
        <v>33</v>
      </c>
      <c r="P922" s="1" t="s">
        <v>283</v>
      </c>
      <c r="Q922" s="2" t="s">
        <v>45</v>
      </c>
      <c r="R922" s="8">
        <f>IF(P922&gt;1,(Q922/P922)*100,0)</f>
        <v>0</v>
      </c>
    </row>
    <row r="923" spans="1:18" x14ac:dyDescent="0.25">
      <c r="A923" s="1" t="s">
        <v>1597</v>
      </c>
      <c r="B923" s="7">
        <f>2023-YEAR(A923)</f>
        <v>19</v>
      </c>
      <c r="C923" s="1" t="s">
        <v>36</v>
      </c>
      <c r="D923" s="1" t="s">
        <v>25</v>
      </c>
      <c r="E923" s="1" t="s">
        <v>176</v>
      </c>
      <c r="F923" s="1" t="s">
        <v>15</v>
      </c>
      <c r="G923" s="7" t="str">
        <f>CONCATENATE(E923,",",F923,",","BRASIL")</f>
        <v>CRUZEIRO DO OESTE,PR,BRASIL</v>
      </c>
      <c r="H923" s="1"/>
      <c r="I923" s="5" t="s">
        <v>86</v>
      </c>
      <c r="J923" s="1" t="s">
        <v>135</v>
      </c>
      <c r="K923" s="1" t="s">
        <v>30</v>
      </c>
      <c r="L923" s="1" t="s">
        <v>68</v>
      </c>
      <c r="M923" s="1" t="s">
        <v>19</v>
      </c>
      <c r="N923" s="1" t="s">
        <v>32</v>
      </c>
      <c r="O923" s="1" t="s">
        <v>21</v>
      </c>
      <c r="P923" s="1" t="s">
        <v>177</v>
      </c>
      <c r="Q923" s="2" t="s">
        <v>45</v>
      </c>
      <c r="R923" s="8">
        <f>IF(P923&gt;1,(Q923/P923)*100,0)</f>
        <v>0</v>
      </c>
    </row>
    <row r="924" spans="1:18" x14ac:dyDescent="0.25">
      <c r="A924" s="1" t="s">
        <v>1598</v>
      </c>
      <c r="B924" s="7">
        <f>2023-YEAR(A924)</f>
        <v>26</v>
      </c>
      <c r="C924" s="1" t="s">
        <v>12</v>
      </c>
      <c r="D924" s="1" t="s">
        <v>65</v>
      </c>
      <c r="E924" s="1" t="s">
        <v>66</v>
      </c>
      <c r="F924" s="1" t="s">
        <v>15</v>
      </c>
      <c r="G924" s="7" t="str">
        <f>CONCATENATE(E924,",",F924,",","BRASIL")</f>
        <v>APUCARANA,PR,BRASIL</v>
      </c>
      <c r="H924" s="1"/>
      <c r="I924" s="5" t="s">
        <v>66</v>
      </c>
      <c r="J924" s="1" t="s">
        <v>67</v>
      </c>
      <c r="K924" s="1" t="s">
        <v>30</v>
      </c>
      <c r="L924" s="1" t="s">
        <v>68</v>
      </c>
      <c r="M924" s="1" t="s">
        <v>19</v>
      </c>
      <c r="N924" s="1" t="s">
        <v>20</v>
      </c>
      <c r="O924" s="1" t="s">
        <v>33</v>
      </c>
      <c r="P924" s="1" t="s">
        <v>69</v>
      </c>
      <c r="Q924" s="2" t="s">
        <v>229</v>
      </c>
      <c r="R924" s="8">
        <f>IF(P924&gt;1,(Q924/P924)*100,0)</f>
        <v>11.224489795918368</v>
      </c>
    </row>
    <row r="925" spans="1:18" x14ac:dyDescent="0.25">
      <c r="A925" s="1" t="s">
        <v>1316</v>
      </c>
      <c r="B925" s="7">
        <f>2023-YEAR(A925)</f>
        <v>23</v>
      </c>
      <c r="C925" s="1" t="s">
        <v>36</v>
      </c>
      <c r="D925" s="1" t="s">
        <v>25</v>
      </c>
      <c r="E925" s="1" t="s">
        <v>47</v>
      </c>
      <c r="F925" s="1" t="s">
        <v>15</v>
      </c>
      <c r="G925" s="7" t="str">
        <f>CONCATENATE(E925,",",F925,",","BRASIL")</f>
        <v>PARANAGUÁ,PR,BRASIL</v>
      </c>
      <c r="H925" s="1"/>
      <c r="I925" s="5" t="s">
        <v>2163</v>
      </c>
      <c r="J925" s="1" t="s">
        <v>140</v>
      </c>
      <c r="K925" s="1" t="s">
        <v>83</v>
      </c>
      <c r="L925" s="1" t="s">
        <v>43</v>
      </c>
      <c r="M925" s="1" t="s">
        <v>19</v>
      </c>
      <c r="N925" s="1" t="s">
        <v>32</v>
      </c>
      <c r="O925" s="1" t="s">
        <v>33</v>
      </c>
      <c r="P925" s="1" t="s">
        <v>141</v>
      </c>
      <c r="Q925" s="2" t="s">
        <v>568</v>
      </c>
      <c r="R925" s="8">
        <f>IF(P925&gt;1,(Q925/P925)*100,0)</f>
        <v>18.181818181818183</v>
      </c>
    </row>
    <row r="926" spans="1:18" x14ac:dyDescent="0.25">
      <c r="A926" s="1" t="s">
        <v>1122</v>
      </c>
      <c r="B926" s="7">
        <f>2023-YEAR(A926)</f>
        <v>25</v>
      </c>
      <c r="C926" s="1" t="s">
        <v>12</v>
      </c>
      <c r="D926" s="1" t="s">
        <v>25</v>
      </c>
      <c r="E926" s="1" t="s">
        <v>28</v>
      </c>
      <c r="F926" s="1" t="s">
        <v>15</v>
      </c>
      <c r="G926" s="7" t="str">
        <f>CONCATENATE(E926,",",F926,",","BRASIL")</f>
        <v>CURITIBA,PR,BRASIL</v>
      </c>
      <c r="H926" s="1"/>
      <c r="I926" s="5" t="s">
        <v>2162</v>
      </c>
      <c r="J926" s="1" t="s">
        <v>108</v>
      </c>
      <c r="K926" s="1" t="s">
        <v>202</v>
      </c>
      <c r="L926" s="1" t="s">
        <v>43</v>
      </c>
      <c r="M926" s="1" t="s">
        <v>19</v>
      </c>
      <c r="N926" s="1" t="s">
        <v>20</v>
      </c>
      <c r="O926" s="1" t="s">
        <v>123</v>
      </c>
      <c r="P926" s="1" t="s">
        <v>110</v>
      </c>
      <c r="Q926" s="2" t="s">
        <v>1100</v>
      </c>
      <c r="R926" s="8">
        <f>IF(P926&gt;1,(Q926/P926)*100,0)</f>
        <v>8.8235294117647065</v>
      </c>
    </row>
    <row r="927" spans="1:18" x14ac:dyDescent="0.25">
      <c r="A927" s="1" t="s">
        <v>1600</v>
      </c>
      <c r="B927" s="7">
        <f>2023-YEAR(A927)</f>
        <v>30</v>
      </c>
      <c r="C927" s="1" t="s">
        <v>12</v>
      </c>
      <c r="D927" s="1" t="s">
        <v>25</v>
      </c>
      <c r="E927" s="1" t="s">
        <v>28</v>
      </c>
      <c r="F927" s="1" t="s">
        <v>15</v>
      </c>
      <c r="G927" s="7" t="str">
        <f>CONCATENATE(E927,",",F927,",","BRASIL")</f>
        <v>CURITIBA,PR,BRASIL</v>
      </c>
      <c r="H927" s="1"/>
      <c r="I927" s="5" t="s">
        <v>2161</v>
      </c>
      <c r="J927" s="1" t="s">
        <v>368</v>
      </c>
      <c r="K927" s="1" t="s">
        <v>30</v>
      </c>
      <c r="L927" s="1" t="s">
        <v>68</v>
      </c>
      <c r="M927" s="1" t="s">
        <v>19</v>
      </c>
      <c r="N927" s="1" t="s">
        <v>20</v>
      </c>
      <c r="O927" s="1" t="s">
        <v>123</v>
      </c>
      <c r="P927" s="1" t="s">
        <v>369</v>
      </c>
      <c r="Q927" s="2" t="s">
        <v>1601</v>
      </c>
      <c r="R927" s="8">
        <f>IF(P927&gt;1,(Q927/P927)*100,0)</f>
        <v>14.159054271896828</v>
      </c>
    </row>
    <row r="928" spans="1:18" x14ac:dyDescent="0.25">
      <c r="A928" s="1" t="s">
        <v>1602</v>
      </c>
      <c r="B928" s="7">
        <f>2023-YEAR(A928)</f>
        <v>27</v>
      </c>
      <c r="C928" s="1" t="s">
        <v>36</v>
      </c>
      <c r="D928" s="1" t="s">
        <v>25</v>
      </c>
      <c r="E928" s="1" t="s">
        <v>51</v>
      </c>
      <c r="F928" s="1" t="s">
        <v>15</v>
      </c>
      <c r="G928" s="7" t="str">
        <f>CONCATENATE(E928,",",F928,",","BRASIL")</f>
        <v>PARANAVAÍ,PR,BRASIL</v>
      </c>
      <c r="H928" s="1"/>
      <c r="I928" s="5" t="s">
        <v>2163</v>
      </c>
      <c r="J928" s="1" t="s">
        <v>103</v>
      </c>
      <c r="K928" s="1" t="s">
        <v>30</v>
      </c>
      <c r="L928" s="1" t="s">
        <v>68</v>
      </c>
      <c r="M928" s="1" t="s">
        <v>19</v>
      </c>
      <c r="N928" s="1" t="s">
        <v>20</v>
      </c>
      <c r="O928" s="1" t="s">
        <v>33</v>
      </c>
      <c r="P928" s="1" t="s">
        <v>161</v>
      </c>
      <c r="Q928" s="2" t="s">
        <v>180</v>
      </c>
      <c r="R928" s="8">
        <f>IF(P928&gt;1,(Q928/P928)*100,0)</f>
        <v>10.416666666666668</v>
      </c>
    </row>
    <row r="929" spans="1:18" x14ac:dyDescent="0.25">
      <c r="A929" s="1" t="s">
        <v>1603</v>
      </c>
      <c r="B929" s="7">
        <f>2023-YEAR(A929)</f>
        <v>26</v>
      </c>
      <c r="C929" s="1" t="s">
        <v>36</v>
      </c>
      <c r="D929" s="1" t="s">
        <v>25</v>
      </c>
      <c r="E929" s="1" t="s">
        <v>47</v>
      </c>
      <c r="F929" s="1" t="s">
        <v>15</v>
      </c>
      <c r="G929" s="7" t="str">
        <f>CONCATENATE(E929,",",F929,",","BRASIL")</f>
        <v>PARANAGUÁ,PR,BRASIL</v>
      </c>
      <c r="H929" s="1"/>
      <c r="I929" s="5" t="s">
        <v>47</v>
      </c>
      <c r="J929" s="1" t="s">
        <v>290</v>
      </c>
      <c r="K929" s="1" t="s">
        <v>30</v>
      </c>
      <c r="L929" s="1" t="s">
        <v>68</v>
      </c>
      <c r="M929" s="1" t="s">
        <v>19</v>
      </c>
      <c r="N929" s="1" t="s">
        <v>20</v>
      </c>
      <c r="O929" s="1" t="s">
        <v>33</v>
      </c>
      <c r="P929" s="1" t="s">
        <v>27</v>
      </c>
      <c r="Q929" s="2" t="s">
        <v>45</v>
      </c>
      <c r="R929" s="8">
        <f>IF(P929&gt;1,(Q929/P929)*100,0)</f>
        <v>0</v>
      </c>
    </row>
    <row r="930" spans="1:18" x14ac:dyDescent="0.25">
      <c r="A930" s="1" t="s">
        <v>1604</v>
      </c>
      <c r="B930" s="7">
        <f>2023-YEAR(A930)</f>
        <v>24</v>
      </c>
      <c r="C930" s="1" t="s">
        <v>12</v>
      </c>
      <c r="D930" s="1" t="s">
        <v>25</v>
      </c>
      <c r="E930" s="1" t="s">
        <v>51</v>
      </c>
      <c r="F930" s="1" t="s">
        <v>15</v>
      </c>
      <c r="G930" s="7" t="str">
        <f>CONCATENATE(E930,",",F930,",","BRASIL")</f>
        <v>PARANAVAÍ,PR,BRASIL</v>
      </c>
      <c r="H930" s="1"/>
      <c r="I930" s="5" t="s">
        <v>2163</v>
      </c>
      <c r="J930" s="1" t="s">
        <v>103</v>
      </c>
      <c r="K930" s="1" t="s">
        <v>83</v>
      </c>
      <c r="L930" s="1" t="s">
        <v>68</v>
      </c>
      <c r="M930" s="1" t="s">
        <v>19</v>
      </c>
      <c r="N930" s="1" t="s">
        <v>20</v>
      </c>
      <c r="O930" s="1" t="s">
        <v>33</v>
      </c>
      <c r="P930" s="1" t="s">
        <v>125</v>
      </c>
      <c r="Q930" s="2" t="s">
        <v>660</v>
      </c>
      <c r="R930" s="8">
        <f>IF(P930&gt;1,(Q930/P930)*100,0)</f>
        <v>18.75</v>
      </c>
    </row>
    <row r="931" spans="1:18" x14ac:dyDescent="0.25">
      <c r="A931" s="1" t="s">
        <v>1605</v>
      </c>
      <c r="B931" s="7">
        <f>2023-YEAR(A931)</f>
        <v>30</v>
      </c>
      <c r="C931" s="1" t="s">
        <v>12</v>
      </c>
      <c r="D931" s="1" t="s">
        <v>25</v>
      </c>
      <c r="E931" s="1" t="s">
        <v>60</v>
      </c>
      <c r="F931" s="1" t="s">
        <v>15</v>
      </c>
      <c r="G931" s="7" t="str">
        <f>CONCATENATE(E931,",",F931,",","BRASIL")</f>
        <v>SAO JOSE DOS PINHAIS,PR,BRASIL</v>
      </c>
      <c r="H931" s="1"/>
      <c r="I931" s="5" t="s">
        <v>2164</v>
      </c>
      <c r="J931" s="1" t="s">
        <v>61</v>
      </c>
      <c r="K931" s="1" t="s">
        <v>30</v>
      </c>
      <c r="L931" s="1" t="s">
        <v>18</v>
      </c>
      <c r="M931" s="1" t="s">
        <v>19</v>
      </c>
      <c r="N931" s="1" t="s">
        <v>62</v>
      </c>
      <c r="O931" s="1" t="s">
        <v>33</v>
      </c>
      <c r="P931" s="1" t="s">
        <v>63</v>
      </c>
      <c r="Q931" s="2" t="s">
        <v>45</v>
      </c>
      <c r="R931" s="8">
        <f>IF(P931&gt;1,(Q931/P931)*100,0)</f>
        <v>0</v>
      </c>
    </row>
    <row r="932" spans="1:18" x14ac:dyDescent="0.25">
      <c r="A932" s="1" t="s">
        <v>1415</v>
      </c>
      <c r="B932" s="7">
        <f>2023-YEAR(A932)</f>
        <v>21</v>
      </c>
      <c r="C932" s="1" t="s">
        <v>12</v>
      </c>
      <c r="D932" s="1" t="s">
        <v>13</v>
      </c>
      <c r="E932" s="1" t="s">
        <v>116</v>
      </c>
      <c r="F932" s="1" t="s">
        <v>15</v>
      </c>
      <c r="G932" s="7" t="str">
        <f>CONCATENATE(E932,",",F932,",","BRASIL")</f>
        <v>ARAPONGAS,PR,BRASIL</v>
      </c>
      <c r="H932" s="1"/>
      <c r="I932" s="5" t="s">
        <v>66</v>
      </c>
      <c r="J932" s="1" t="s">
        <v>82</v>
      </c>
      <c r="K932" s="1" t="s">
        <v>30</v>
      </c>
      <c r="L932" s="1" t="s">
        <v>68</v>
      </c>
      <c r="M932" s="1" t="s">
        <v>19</v>
      </c>
      <c r="N932" s="1" t="s">
        <v>20</v>
      </c>
      <c r="O932" s="1" t="s">
        <v>21</v>
      </c>
      <c r="P932" s="1" t="s">
        <v>27</v>
      </c>
      <c r="Q932" s="2" t="s">
        <v>45</v>
      </c>
      <c r="R932" s="8">
        <f>IF(P932&gt;1,(Q932/P932)*100,0)</f>
        <v>0</v>
      </c>
    </row>
    <row r="933" spans="1:18" x14ac:dyDescent="0.25">
      <c r="A933" s="1" t="s">
        <v>1606</v>
      </c>
      <c r="B933" s="7">
        <f>2023-YEAR(A933)</f>
        <v>21</v>
      </c>
      <c r="C933" s="1" t="s">
        <v>36</v>
      </c>
      <c r="D933" s="1" t="s">
        <v>13</v>
      </c>
      <c r="E933" s="1" t="s">
        <v>403</v>
      </c>
      <c r="F933" s="1" t="s">
        <v>130</v>
      </c>
      <c r="G933" s="7" t="str">
        <f>CONCATENATE(E933,",",F933,",","BRASIL")</f>
        <v>SAO PAULO,SP,BRASIL</v>
      </c>
      <c r="H933" s="1"/>
      <c r="I933" s="5" t="s">
        <v>47</v>
      </c>
      <c r="J933" s="1" t="s">
        <v>122</v>
      </c>
      <c r="K933" s="1" t="s">
        <v>30</v>
      </c>
      <c r="L933" s="1" t="s">
        <v>68</v>
      </c>
      <c r="M933" s="1" t="s">
        <v>19</v>
      </c>
      <c r="N933" s="1" t="s">
        <v>32</v>
      </c>
      <c r="O933" s="1" t="s">
        <v>33</v>
      </c>
      <c r="P933" s="1" t="s">
        <v>420</v>
      </c>
      <c r="Q933" s="2" t="s">
        <v>45</v>
      </c>
      <c r="R933" s="8">
        <f>IF(P933&gt;1,(Q933/P933)*100,0)</f>
        <v>0</v>
      </c>
    </row>
    <row r="934" spans="1:18" x14ac:dyDescent="0.25">
      <c r="A934" s="1" t="s">
        <v>1607</v>
      </c>
      <c r="B934" s="7">
        <f>2023-YEAR(A934)</f>
        <v>20</v>
      </c>
      <c r="C934" s="1" t="s">
        <v>12</v>
      </c>
      <c r="D934" s="1" t="s">
        <v>25</v>
      </c>
      <c r="E934" s="1" t="s">
        <v>148</v>
      </c>
      <c r="F934" s="1" t="s">
        <v>149</v>
      </c>
      <c r="G934" s="7" t="str">
        <f>CONCATENATE(E934,",",F934,",","BRASIL")</f>
        <v>PORTO UNIAO,SC,BRASIL</v>
      </c>
      <c r="H934" s="1"/>
      <c r="I934" s="5" t="s">
        <v>54</v>
      </c>
      <c r="J934" s="1" t="s">
        <v>151</v>
      </c>
      <c r="K934" s="1" t="s">
        <v>30</v>
      </c>
      <c r="L934" s="1" t="s">
        <v>68</v>
      </c>
      <c r="M934" s="1" t="s">
        <v>19</v>
      </c>
      <c r="N934" s="1" t="s">
        <v>20</v>
      </c>
      <c r="O934" s="1" t="s">
        <v>33</v>
      </c>
      <c r="P934" s="1" t="s">
        <v>152</v>
      </c>
      <c r="Q934" s="2" t="s">
        <v>45</v>
      </c>
      <c r="R934" s="8">
        <f>IF(P934&gt;1,(Q934/P934)*100,0)</f>
        <v>0</v>
      </c>
    </row>
    <row r="935" spans="1:18" x14ac:dyDescent="0.25">
      <c r="A935" s="1" t="s">
        <v>1608</v>
      </c>
      <c r="B935" s="7">
        <f>2023-YEAR(A935)</f>
        <v>36</v>
      </c>
      <c r="C935" s="1" t="s">
        <v>36</v>
      </c>
      <c r="D935" s="1" t="s">
        <v>65</v>
      </c>
      <c r="E935" s="1" t="s">
        <v>47</v>
      </c>
      <c r="F935" s="1" t="s">
        <v>15</v>
      </c>
      <c r="G935" s="7" t="str">
        <f>CONCATENATE(E935,",",F935,",","BRASIL")</f>
        <v>PARANAGUÁ,PR,BRASIL</v>
      </c>
      <c r="H935" s="1"/>
      <c r="I935" s="5" t="s">
        <v>47</v>
      </c>
      <c r="J935" s="1" t="s">
        <v>122</v>
      </c>
      <c r="K935" s="1" t="s">
        <v>30</v>
      </c>
      <c r="L935" s="1" t="s">
        <v>68</v>
      </c>
      <c r="M935" s="1" t="s">
        <v>19</v>
      </c>
      <c r="N935" s="1" t="s">
        <v>20</v>
      </c>
      <c r="O935" s="1" t="s">
        <v>33</v>
      </c>
      <c r="P935" s="1" t="s">
        <v>420</v>
      </c>
      <c r="Q935" s="2" t="s">
        <v>45</v>
      </c>
      <c r="R935" s="8">
        <f>IF(P935&gt;1,(Q935/P935)*100,0)</f>
        <v>0</v>
      </c>
    </row>
    <row r="936" spans="1:18" x14ac:dyDescent="0.25">
      <c r="A936" s="1" t="s">
        <v>720</v>
      </c>
      <c r="B936" s="7">
        <f>2023-YEAR(A936)</f>
        <v>22</v>
      </c>
      <c r="C936" s="1" t="s">
        <v>36</v>
      </c>
      <c r="D936" s="1" t="s">
        <v>25</v>
      </c>
      <c r="E936" s="1" t="s">
        <v>47</v>
      </c>
      <c r="F936" s="1" t="s">
        <v>15</v>
      </c>
      <c r="G936" s="7" t="str">
        <f>CONCATENATE(E936,",",F936,",","BRASIL")</f>
        <v>PARANAGUÁ,PR,BRASIL</v>
      </c>
      <c r="H936" s="1"/>
      <c r="I936" s="5" t="s">
        <v>47</v>
      </c>
      <c r="J936" s="1" t="s">
        <v>290</v>
      </c>
      <c r="K936" s="1" t="s">
        <v>30</v>
      </c>
      <c r="L936" s="1" t="s">
        <v>68</v>
      </c>
      <c r="M936" s="1" t="s">
        <v>19</v>
      </c>
      <c r="N936" s="1" t="s">
        <v>20</v>
      </c>
      <c r="O936" s="1" t="s">
        <v>33</v>
      </c>
      <c r="P936" s="1" t="s">
        <v>27</v>
      </c>
      <c r="Q936" s="2" t="s">
        <v>156</v>
      </c>
      <c r="R936" s="8">
        <f>IF(P936&gt;1,(Q936/P936)*100,0)</f>
        <v>14.000000000000002</v>
      </c>
    </row>
    <row r="937" spans="1:18" x14ac:dyDescent="0.25">
      <c r="A937" s="1" t="s">
        <v>1609</v>
      </c>
      <c r="B937" s="7">
        <f>2023-YEAR(A937)</f>
        <v>27</v>
      </c>
      <c r="C937" s="1" t="s">
        <v>12</v>
      </c>
      <c r="D937" s="1" t="s">
        <v>65</v>
      </c>
      <c r="E937" s="1" t="s">
        <v>51</v>
      </c>
      <c r="F937" s="1" t="s">
        <v>15</v>
      </c>
      <c r="G937" s="7" t="str">
        <f>CONCATENATE(E937,",",F937,",","BRASIL")</f>
        <v>PARANAVAÍ,PR,BRASIL</v>
      </c>
      <c r="H937" s="1"/>
      <c r="I937" s="5" t="s">
        <v>2163</v>
      </c>
      <c r="J937" s="1" t="s">
        <v>103</v>
      </c>
      <c r="K937" s="1" t="s">
        <v>30</v>
      </c>
      <c r="L937" s="1" t="s">
        <v>68</v>
      </c>
      <c r="M937" s="1" t="s">
        <v>19</v>
      </c>
      <c r="N937" s="1" t="s">
        <v>20</v>
      </c>
      <c r="O937" s="1" t="s">
        <v>33</v>
      </c>
      <c r="P937" s="1" t="s">
        <v>161</v>
      </c>
      <c r="Q937" s="2" t="s">
        <v>120</v>
      </c>
      <c r="R937" s="8">
        <f>IF(P937&gt;1,(Q937/P937)*100,0)</f>
        <v>4.1666666666666661</v>
      </c>
    </row>
    <row r="938" spans="1:18" x14ac:dyDescent="0.25">
      <c r="A938" s="1" t="s">
        <v>1610</v>
      </c>
      <c r="B938" s="7">
        <f>2023-YEAR(A938)</f>
        <v>27</v>
      </c>
      <c r="C938" s="1" t="s">
        <v>36</v>
      </c>
      <c r="D938" s="1" t="s">
        <v>65</v>
      </c>
      <c r="E938" s="1" t="s">
        <v>60</v>
      </c>
      <c r="F938" s="1" t="s">
        <v>15</v>
      </c>
      <c r="G938" s="7" t="str">
        <f>CONCATENATE(E938,",",F938,",","BRASIL")</f>
        <v>SAO JOSE DOS PINHAIS,PR,BRASIL</v>
      </c>
      <c r="H938" s="1"/>
      <c r="I938" s="5" t="s">
        <v>2164</v>
      </c>
      <c r="J938" s="1" t="s">
        <v>61</v>
      </c>
      <c r="K938" s="1" t="s">
        <v>30</v>
      </c>
      <c r="L938" s="1" t="s">
        <v>18</v>
      </c>
      <c r="M938" s="1" t="s">
        <v>19</v>
      </c>
      <c r="N938" s="1" t="s">
        <v>20</v>
      </c>
      <c r="O938" s="1" t="s">
        <v>33</v>
      </c>
      <c r="P938" s="1" t="s">
        <v>63</v>
      </c>
      <c r="Q938" s="2" t="s">
        <v>45</v>
      </c>
      <c r="R938" s="8">
        <f>IF(P938&gt;1,(Q938/P938)*100,0)</f>
        <v>0</v>
      </c>
    </row>
    <row r="939" spans="1:18" x14ac:dyDescent="0.25">
      <c r="A939" s="1" t="s">
        <v>1538</v>
      </c>
      <c r="B939" s="7">
        <f>2023-YEAR(A939)</f>
        <v>19</v>
      </c>
      <c r="C939" s="1" t="s">
        <v>36</v>
      </c>
      <c r="D939" s="1" t="s">
        <v>13</v>
      </c>
      <c r="E939" s="1" t="s">
        <v>116</v>
      </c>
      <c r="F939" s="1" t="s">
        <v>15</v>
      </c>
      <c r="G939" s="7" t="str">
        <f>CONCATENATE(E939,",",F939,",","BRASIL")</f>
        <v>ARAPONGAS,PR,BRASIL</v>
      </c>
      <c r="H939" s="1"/>
      <c r="I939" s="5" t="s">
        <v>66</v>
      </c>
      <c r="J939" s="1" t="s">
        <v>373</v>
      </c>
      <c r="K939" s="1" t="s">
        <v>30</v>
      </c>
      <c r="L939" s="1" t="s">
        <v>68</v>
      </c>
      <c r="M939" s="1" t="s">
        <v>19</v>
      </c>
      <c r="N939" s="1" t="s">
        <v>20</v>
      </c>
      <c r="O939" s="1" t="s">
        <v>21</v>
      </c>
      <c r="P939" s="1" t="s">
        <v>374</v>
      </c>
      <c r="Q939" s="2" t="s">
        <v>482</v>
      </c>
      <c r="R939" s="8">
        <f>IF(P939&gt;1,(Q939/P939)*100,0)</f>
        <v>7.3170731707317067</v>
      </c>
    </row>
    <row r="940" spans="1:18" x14ac:dyDescent="0.25">
      <c r="A940" s="1" t="s">
        <v>1173</v>
      </c>
      <c r="B940" s="7">
        <f>2023-YEAR(A940)</f>
        <v>31</v>
      </c>
      <c r="C940" s="1" t="s">
        <v>12</v>
      </c>
      <c r="D940" s="1" t="s">
        <v>127</v>
      </c>
      <c r="E940" s="1" t="s">
        <v>1611</v>
      </c>
      <c r="F940" s="1" t="s">
        <v>15</v>
      </c>
      <c r="G940" s="7" t="str">
        <f>CONCATENATE(E940,",",F940,",","BRASIL")</f>
        <v>JACAREZINHO,PR,BRASIL</v>
      </c>
      <c r="H940" s="1"/>
      <c r="I940" s="5" t="s">
        <v>2164</v>
      </c>
      <c r="J940" s="1" t="s">
        <v>61</v>
      </c>
      <c r="K940" s="1" t="s">
        <v>30</v>
      </c>
      <c r="L940" s="1" t="s">
        <v>18</v>
      </c>
      <c r="M940" s="1" t="s">
        <v>19</v>
      </c>
      <c r="N940" s="1" t="s">
        <v>32</v>
      </c>
      <c r="O940" s="1" t="s">
        <v>33</v>
      </c>
      <c r="P940" s="1" t="s">
        <v>63</v>
      </c>
      <c r="Q940" s="2" t="s">
        <v>45</v>
      </c>
      <c r="R940" s="8">
        <f>IF(P940&gt;1,(Q940/P940)*100,0)</f>
        <v>0</v>
      </c>
    </row>
    <row r="941" spans="1:18" x14ac:dyDescent="0.25">
      <c r="A941" s="1" t="s">
        <v>1612</v>
      </c>
      <c r="B941" s="7">
        <f>2023-YEAR(A941)</f>
        <v>50</v>
      </c>
      <c r="C941" s="1" t="s">
        <v>12</v>
      </c>
      <c r="D941" s="1" t="s">
        <v>25</v>
      </c>
      <c r="E941" s="1" t="s">
        <v>148</v>
      </c>
      <c r="F941" s="1" t="s">
        <v>149</v>
      </c>
      <c r="G941" s="7" t="str">
        <f>CONCATENATE(E941,",",F941,",","BRASIL")</f>
        <v>PORTO UNIAO,SC,BRASIL</v>
      </c>
      <c r="H941" s="1"/>
      <c r="I941" s="5" t="s">
        <v>54</v>
      </c>
      <c r="J941" s="1" t="s">
        <v>94</v>
      </c>
      <c r="K941" s="1" t="s">
        <v>30</v>
      </c>
      <c r="L941" s="1" t="s">
        <v>68</v>
      </c>
      <c r="M941" s="1" t="s">
        <v>19</v>
      </c>
      <c r="N941" s="1" t="s">
        <v>20</v>
      </c>
      <c r="O941" s="1" t="s">
        <v>33</v>
      </c>
      <c r="P941" s="1" t="s">
        <v>304</v>
      </c>
      <c r="Q941" s="2" t="s">
        <v>45</v>
      </c>
      <c r="R941" s="8">
        <f>IF(P941&gt;1,(Q941/P941)*100,0)</f>
        <v>0</v>
      </c>
    </row>
    <row r="942" spans="1:18" x14ac:dyDescent="0.25">
      <c r="A942" s="1" t="s">
        <v>1613</v>
      </c>
      <c r="B942" s="7">
        <f>2023-YEAR(A942)</f>
        <v>37</v>
      </c>
      <c r="C942" s="1" t="s">
        <v>36</v>
      </c>
      <c r="D942" s="1" t="s">
        <v>25</v>
      </c>
      <c r="E942" s="1" t="s">
        <v>47</v>
      </c>
      <c r="F942" s="1" t="s">
        <v>15</v>
      </c>
      <c r="G942" s="7" t="str">
        <f>CONCATENATE(E942,",",F942,",","BRASIL")</f>
        <v>PARANAGUÁ,PR,BRASIL</v>
      </c>
      <c r="H942" s="1"/>
      <c r="I942" s="5" t="s">
        <v>47</v>
      </c>
      <c r="J942" s="1" t="s">
        <v>157</v>
      </c>
      <c r="K942" s="1" t="s">
        <v>30</v>
      </c>
      <c r="L942" s="1" t="s">
        <v>68</v>
      </c>
      <c r="M942" s="1" t="s">
        <v>19</v>
      </c>
      <c r="N942" s="1" t="s">
        <v>20</v>
      </c>
      <c r="O942" s="1" t="s">
        <v>33</v>
      </c>
      <c r="P942" s="1" t="s">
        <v>158</v>
      </c>
      <c r="Q942" s="2" t="s">
        <v>45</v>
      </c>
      <c r="R942" s="8">
        <f>IF(P942&gt;1,(Q942/P942)*100,0)</f>
        <v>0</v>
      </c>
    </row>
    <row r="943" spans="1:18" x14ac:dyDescent="0.25">
      <c r="A943" s="1" t="s">
        <v>1614</v>
      </c>
      <c r="B943" s="7">
        <f>2023-YEAR(A943)</f>
        <v>32</v>
      </c>
      <c r="C943" s="1" t="s">
        <v>12</v>
      </c>
      <c r="D943" s="1" t="s">
        <v>13</v>
      </c>
      <c r="E943" s="1" t="s">
        <v>66</v>
      </c>
      <c r="F943" s="1" t="s">
        <v>15</v>
      </c>
      <c r="G943" s="7" t="str">
        <f>CONCATENATE(E943,",",F943,",","BRASIL")</f>
        <v>APUCARANA,PR,BRASIL</v>
      </c>
      <c r="H943" s="1"/>
      <c r="I943" s="5" t="s">
        <v>66</v>
      </c>
      <c r="J943" s="1" t="s">
        <v>82</v>
      </c>
      <c r="K943" s="1" t="s">
        <v>83</v>
      </c>
      <c r="L943" s="1" t="s">
        <v>43</v>
      </c>
      <c r="M943" s="1" t="s">
        <v>19</v>
      </c>
      <c r="N943" s="1" t="s">
        <v>20</v>
      </c>
      <c r="O943" s="1" t="s">
        <v>21</v>
      </c>
      <c r="P943" s="1" t="s">
        <v>27</v>
      </c>
      <c r="Q943" s="2" t="s">
        <v>482</v>
      </c>
      <c r="R943" s="8">
        <f>IF(P943&gt;1,(Q943/P943)*100,0)</f>
        <v>8</v>
      </c>
    </row>
    <row r="944" spans="1:18" x14ac:dyDescent="0.25">
      <c r="A944" s="1" t="s">
        <v>1615</v>
      </c>
      <c r="B944" s="7">
        <f>2023-YEAR(A944)</f>
        <v>22</v>
      </c>
      <c r="C944" s="1" t="s">
        <v>36</v>
      </c>
      <c r="D944" s="1" t="s">
        <v>25</v>
      </c>
      <c r="E944" s="1" t="s">
        <v>28</v>
      </c>
      <c r="F944" s="1" t="s">
        <v>15</v>
      </c>
      <c r="G944" s="7" t="str">
        <f>CONCATENATE(E944,",",F944,",","BRASIL")</f>
        <v>CURITIBA,PR,BRASIL</v>
      </c>
      <c r="H944" s="1"/>
      <c r="I944" s="5" t="s">
        <v>2161</v>
      </c>
      <c r="J944" s="1" t="s">
        <v>368</v>
      </c>
      <c r="K944" s="1" t="s">
        <v>83</v>
      </c>
      <c r="L944" s="1" t="s">
        <v>68</v>
      </c>
      <c r="M944" s="1" t="s">
        <v>19</v>
      </c>
      <c r="N944" s="1" t="s">
        <v>20</v>
      </c>
      <c r="O944" s="1" t="s">
        <v>33</v>
      </c>
      <c r="P944" s="1" t="s">
        <v>586</v>
      </c>
      <c r="Q944" s="2" t="s">
        <v>1616</v>
      </c>
      <c r="R944" s="8">
        <f>IF(P944&gt;1,(Q944/P944)*100,0)</f>
        <v>21.765186597657312</v>
      </c>
    </row>
    <row r="945" spans="1:18" x14ac:dyDescent="0.25">
      <c r="A945" s="1" t="s">
        <v>1617</v>
      </c>
      <c r="B945" s="7">
        <f>2023-YEAR(A945)</f>
        <v>27</v>
      </c>
      <c r="C945" s="1" t="s">
        <v>36</v>
      </c>
      <c r="D945" s="1" t="s">
        <v>65</v>
      </c>
      <c r="E945" s="1" t="s">
        <v>66</v>
      </c>
      <c r="F945" s="1" t="s">
        <v>15</v>
      </c>
      <c r="G945" s="7" t="str">
        <f>CONCATENATE(E945,",",F945,",","BRASIL")</f>
        <v>APUCARANA,PR,BRASIL</v>
      </c>
      <c r="H945" s="1"/>
      <c r="I945" s="5" t="s">
        <v>66</v>
      </c>
      <c r="J945" s="1" t="s">
        <v>155</v>
      </c>
      <c r="K945" s="1" t="s">
        <v>83</v>
      </c>
      <c r="L945" s="1" t="s">
        <v>68</v>
      </c>
      <c r="M945" s="1" t="s">
        <v>19</v>
      </c>
      <c r="N945" s="1" t="s">
        <v>20</v>
      </c>
      <c r="O945" s="1" t="s">
        <v>21</v>
      </c>
      <c r="P945" s="1" t="s">
        <v>27</v>
      </c>
      <c r="Q945" s="2" t="s">
        <v>169</v>
      </c>
      <c r="R945" s="8">
        <f>IF(P945&gt;1,(Q945/P945)*100,0)</f>
        <v>22</v>
      </c>
    </row>
    <row r="946" spans="1:18" x14ac:dyDescent="0.25">
      <c r="A946" s="1" t="s">
        <v>1618</v>
      </c>
      <c r="B946" s="7">
        <f>2023-YEAR(A946)</f>
        <v>23</v>
      </c>
      <c r="C946" s="1" t="s">
        <v>12</v>
      </c>
      <c r="D946" s="1" t="s">
        <v>65</v>
      </c>
      <c r="E946" s="1" t="s">
        <v>66</v>
      </c>
      <c r="F946" s="1" t="s">
        <v>15</v>
      </c>
      <c r="G946" s="7" t="str">
        <f>CONCATENATE(E946,",",F946,",","BRASIL")</f>
        <v>APUCARANA,PR,BRASIL</v>
      </c>
      <c r="H946" s="1"/>
      <c r="I946" s="5" t="s">
        <v>66</v>
      </c>
      <c r="J946" s="1" t="s">
        <v>306</v>
      </c>
      <c r="K946" s="1" t="s">
        <v>30</v>
      </c>
      <c r="L946" s="1" t="s">
        <v>68</v>
      </c>
      <c r="M946" s="1" t="s">
        <v>19</v>
      </c>
      <c r="N946" s="1" t="s">
        <v>20</v>
      </c>
      <c r="O946" s="1" t="s">
        <v>33</v>
      </c>
      <c r="P946" s="1" t="s">
        <v>753</v>
      </c>
      <c r="Q946" s="2" t="s">
        <v>45</v>
      </c>
      <c r="R946" s="8">
        <f>IF(P946&gt;1,(Q946/P946)*100,0)</f>
        <v>0</v>
      </c>
    </row>
    <row r="947" spans="1:18" x14ac:dyDescent="0.25">
      <c r="A947" s="1" t="s">
        <v>894</v>
      </c>
      <c r="B947" s="7">
        <f>2023-YEAR(A947)</f>
        <v>30</v>
      </c>
      <c r="C947" s="1" t="s">
        <v>36</v>
      </c>
      <c r="D947" s="1" t="s">
        <v>13</v>
      </c>
      <c r="E947" s="1" t="s">
        <v>66</v>
      </c>
      <c r="F947" s="1" t="s">
        <v>15</v>
      </c>
      <c r="G947" s="7" t="str">
        <f>CONCATENATE(E947,",",F947,",","BRASIL")</f>
        <v>APUCARANA,PR,BRASIL</v>
      </c>
      <c r="H947" s="1"/>
      <c r="I947" s="5" t="s">
        <v>66</v>
      </c>
      <c r="J947" s="1" t="s">
        <v>67</v>
      </c>
      <c r="K947" s="1" t="s">
        <v>83</v>
      </c>
      <c r="L947" s="1" t="s">
        <v>43</v>
      </c>
      <c r="M947" s="1" t="s">
        <v>19</v>
      </c>
      <c r="N947" s="1" t="s">
        <v>20</v>
      </c>
      <c r="O947" s="1" t="s">
        <v>33</v>
      </c>
      <c r="P947" s="1" t="s">
        <v>27</v>
      </c>
      <c r="Q947" s="2" t="s">
        <v>156</v>
      </c>
      <c r="R947" s="8">
        <f>IF(P947&gt;1,(Q947/P947)*100,0)</f>
        <v>14.000000000000002</v>
      </c>
    </row>
    <row r="948" spans="1:18" x14ac:dyDescent="0.25">
      <c r="A948" s="1" t="s">
        <v>1619</v>
      </c>
      <c r="B948" s="7">
        <f>2023-YEAR(A948)</f>
        <v>31</v>
      </c>
      <c r="C948" s="1" t="s">
        <v>12</v>
      </c>
      <c r="D948" s="1" t="s">
        <v>25</v>
      </c>
      <c r="E948" s="1" t="s">
        <v>60</v>
      </c>
      <c r="F948" s="1" t="s">
        <v>15</v>
      </c>
      <c r="G948" s="7" t="str">
        <f>CONCATENATE(E948,",",F948,",","BRASIL")</f>
        <v>SAO JOSE DOS PINHAIS,PR,BRASIL</v>
      </c>
      <c r="H948" s="1"/>
      <c r="I948" s="5" t="s">
        <v>2164</v>
      </c>
      <c r="J948" s="1" t="s">
        <v>61</v>
      </c>
      <c r="K948" s="1" t="s">
        <v>30</v>
      </c>
      <c r="L948" s="1" t="s">
        <v>18</v>
      </c>
      <c r="M948" s="1" t="s">
        <v>19</v>
      </c>
      <c r="N948" s="1" t="s">
        <v>62</v>
      </c>
      <c r="O948" s="1" t="s">
        <v>33</v>
      </c>
      <c r="P948" s="1" t="s">
        <v>63</v>
      </c>
      <c r="Q948" s="2" t="s">
        <v>45</v>
      </c>
      <c r="R948" s="8">
        <f>IF(P948&gt;1,(Q948/P948)*100,0)</f>
        <v>0</v>
      </c>
    </row>
    <row r="949" spans="1:18" x14ac:dyDescent="0.25">
      <c r="A949" s="1" t="s">
        <v>1358</v>
      </c>
      <c r="B949" s="7">
        <f>2023-YEAR(A949)</f>
        <v>34</v>
      </c>
      <c r="C949" s="1" t="s">
        <v>36</v>
      </c>
      <c r="D949" s="1" t="s">
        <v>25</v>
      </c>
      <c r="E949" s="1" t="s">
        <v>66</v>
      </c>
      <c r="F949" s="1" t="s">
        <v>15</v>
      </c>
      <c r="G949" s="7" t="str">
        <f>CONCATENATE(E949,",",F949,",","BRASIL")</f>
        <v>APUCARANA,PR,BRASIL</v>
      </c>
      <c r="H949" s="1"/>
      <c r="I949" s="5" t="s">
        <v>66</v>
      </c>
      <c r="J949" s="1" t="s">
        <v>82</v>
      </c>
      <c r="K949" s="1" t="s">
        <v>83</v>
      </c>
      <c r="L949" s="1" t="s">
        <v>68</v>
      </c>
      <c r="M949" s="1" t="s">
        <v>19</v>
      </c>
      <c r="N949" s="1" t="s">
        <v>20</v>
      </c>
      <c r="O949" s="1" t="s">
        <v>21</v>
      </c>
      <c r="P949" s="1" t="s">
        <v>27</v>
      </c>
      <c r="Q949" s="2" t="s">
        <v>482</v>
      </c>
      <c r="R949" s="8">
        <f>IF(P949&gt;1,(Q949/P949)*100,0)</f>
        <v>8</v>
      </c>
    </row>
    <row r="950" spans="1:18" x14ac:dyDescent="0.25">
      <c r="A950" s="1" t="s">
        <v>1620</v>
      </c>
      <c r="B950" s="7">
        <f>2023-YEAR(A950)</f>
        <v>25</v>
      </c>
      <c r="C950" s="1" t="s">
        <v>36</v>
      </c>
      <c r="D950" s="1" t="s">
        <v>25</v>
      </c>
      <c r="E950" s="1" t="s">
        <v>28</v>
      </c>
      <c r="F950" s="1" t="s">
        <v>15</v>
      </c>
      <c r="G950" s="7" t="str">
        <f>CONCATENATE(E950,",",F950,",","BRASIL")</f>
        <v>CURITIBA,PR,BRASIL</v>
      </c>
      <c r="H950" s="1"/>
      <c r="I950" s="5" t="s">
        <v>2161</v>
      </c>
      <c r="J950" s="1" t="s">
        <v>663</v>
      </c>
      <c r="K950" s="1" t="s">
        <v>38</v>
      </c>
      <c r="L950" s="1" t="s">
        <v>43</v>
      </c>
      <c r="M950" s="1" t="s">
        <v>19</v>
      </c>
      <c r="N950" s="1" t="s">
        <v>20</v>
      </c>
      <c r="O950" s="1" t="s">
        <v>33</v>
      </c>
      <c r="P950" s="1" t="s">
        <v>664</v>
      </c>
      <c r="Q950" s="2" t="s">
        <v>1621</v>
      </c>
      <c r="R950" s="8">
        <f>IF(P950&gt;1,(Q950/P950)*100,0)</f>
        <v>97.333333333333343</v>
      </c>
    </row>
    <row r="951" spans="1:18" x14ac:dyDescent="0.25">
      <c r="A951" s="1" t="s">
        <v>336</v>
      </c>
      <c r="B951" s="7">
        <f>2023-YEAR(A951)</f>
        <v>22</v>
      </c>
      <c r="C951" s="1" t="s">
        <v>36</v>
      </c>
      <c r="D951" s="1" t="s">
        <v>25</v>
      </c>
      <c r="E951" s="1" t="s">
        <v>51</v>
      </c>
      <c r="F951" s="1" t="s">
        <v>15</v>
      </c>
      <c r="G951" s="7" t="str">
        <f>CONCATENATE(E951,",",F951,",","BRASIL")</f>
        <v>PARANAVAÍ,PR,BRASIL</v>
      </c>
      <c r="H951" s="1"/>
      <c r="I951" s="5" t="s">
        <v>2163</v>
      </c>
      <c r="J951" s="1" t="s">
        <v>603</v>
      </c>
      <c r="K951" s="1" t="s">
        <v>83</v>
      </c>
      <c r="L951" s="1" t="s">
        <v>43</v>
      </c>
      <c r="M951" s="1" t="s">
        <v>19</v>
      </c>
      <c r="N951" s="1" t="s">
        <v>20</v>
      </c>
      <c r="O951" s="1" t="s">
        <v>33</v>
      </c>
      <c r="P951" s="1" t="s">
        <v>480</v>
      </c>
      <c r="Q951" s="2" t="s">
        <v>188</v>
      </c>
      <c r="R951" s="8">
        <f>IF(P951&gt;1,(Q951/P951)*100,0)</f>
        <v>16</v>
      </c>
    </row>
    <row r="952" spans="1:18" x14ac:dyDescent="0.25">
      <c r="A952" s="1" t="s">
        <v>1622</v>
      </c>
      <c r="B952" s="7">
        <f>2023-YEAR(A952)</f>
        <v>29</v>
      </c>
      <c r="C952" s="1" t="s">
        <v>12</v>
      </c>
      <c r="D952" s="1" t="s">
        <v>25</v>
      </c>
      <c r="E952" s="1" t="s">
        <v>51</v>
      </c>
      <c r="F952" s="1" t="s">
        <v>15</v>
      </c>
      <c r="G952" s="7" t="str">
        <f>CONCATENATE(E952,",",F952,",","BRASIL")</f>
        <v>PARANAVAÍ,PR,BRASIL</v>
      </c>
      <c r="H952" s="1"/>
      <c r="I952" s="5" t="s">
        <v>2163</v>
      </c>
      <c r="J952" s="1" t="s">
        <v>414</v>
      </c>
      <c r="K952" s="1" t="s">
        <v>38</v>
      </c>
      <c r="L952" s="1" t="s">
        <v>68</v>
      </c>
      <c r="M952" s="1" t="s">
        <v>19</v>
      </c>
      <c r="N952" s="1" t="s">
        <v>32</v>
      </c>
      <c r="O952" s="1" t="s">
        <v>21</v>
      </c>
      <c r="P952" s="1" t="s">
        <v>1623</v>
      </c>
      <c r="Q952" s="2" t="s">
        <v>1624</v>
      </c>
      <c r="R952" s="8">
        <f>IF(P952&gt;1,(Q952/P952)*100,0)</f>
        <v>62.790697674418603</v>
      </c>
    </row>
    <row r="953" spans="1:18" x14ac:dyDescent="0.25">
      <c r="A953" s="1" t="s">
        <v>1625</v>
      </c>
      <c r="B953" s="7">
        <f>2023-YEAR(A953)</f>
        <v>24</v>
      </c>
      <c r="C953" s="1" t="s">
        <v>12</v>
      </c>
      <c r="D953" s="1" t="s">
        <v>25</v>
      </c>
      <c r="E953" s="1" t="s">
        <v>66</v>
      </c>
      <c r="F953" s="1" t="s">
        <v>15</v>
      </c>
      <c r="G953" s="7" t="str">
        <f>CONCATENATE(E953,",",F953,",","BRASIL")</f>
        <v>APUCARANA,PR,BRASIL</v>
      </c>
      <c r="H953" s="1"/>
      <c r="I953" s="5" t="s">
        <v>66</v>
      </c>
      <c r="J953" s="1" t="s">
        <v>82</v>
      </c>
      <c r="K953" s="1" t="s">
        <v>83</v>
      </c>
      <c r="L953" s="1" t="s">
        <v>43</v>
      </c>
      <c r="M953" s="1" t="s">
        <v>19</v>
      </c>
      <c r="N953" s="1" t="s">
        <v>20</v>
      </c>
      <c r="O953" s="1" t="s">
        <v>33</v>
      </c>
      <c r="P953" s="1" t="s">
        <v>27</v>
      </c>
      <c r="Q953" s="2" t="s">
        <v>1183</v>
      </c>
      <c r="R953" s="8">
        <f>IF(P953&gt;1,(Q953/P953)*100,0)</f>
        <v>26</v>
      </c>
    </row>
    <row r="954" spans="1:18" x14ac:dyDescent="0.25">
      <c r="A954" s="1" t="s">
        <v>1626</v>
      </c>
      <c r="B954" s="7">
        <f>2023-YEAR(A954)</f>
        <v>27</v>
      </c>
      <c r="C954" s="1" t="s">
        <v>36</v>
      </c>
      <c r="D954" s="1" t="s">
        <v>127</v>
      </c>
      <c r="E954" s="1" t="s">
        <v>86</v>
      </c>
      <c r="F954" s="1" t="s">
        <v>15</v>
      </c>
      <c r="G954" s="7" t="str">
        <f>CONCATENATE(E954,",",F954,",","BRASIL")</f>
        <v>CAMPO MOURÃO,PR,BRASIL</v>
      </c>
      <c r="H954" s="1"/>
      <c r="I954" s="5" t="s">
        <v>86</v>
      </c>
      <c r="J954" s="1" t="s">
        <v>67</v>
      </c>
      <c r="K954" s="1" t="s">
        <v>30</v>
      </c>
      <c r="L954" s="1" t="s">
        <v>68</v>
      </c>
      <c r="M954" s="1" t="s">
        <v>19</v>
      </c>
      <c r="N954" s="1" t="s">
        <v>20</v>
      </c>
      <c r="O954" s="1" t="s">
        <v>33</v>
      </c>
      <c r="P954" s="1" t="s">
        <v>1627</v>
      </c>
      <c r="Q954" s="2" t="s">
        <v>96</v>
      </c>
      <c r="R954" s="8">
        <f>IF(P954&gt;1,(Q954/P954)*100,0)</f>
        <v>21.686746987951807</v>
      </c>
    </row>
    <row r="955" spans="1:18" x14ac:dyDescent="0.25">
      <c r="A955" s="1" t="s">
        <v>1628</v>
      </c>
      <c r="B955" s="7">
        <f>2023-YEAR(A955)</f>
        <v>24</v>
      </c>
      <c r="C955" s="1" t="s">
        <v>12</v>
      </c>
      <c r="D955" s="1" t="s">
        <v>25</v>
      </c>
      <c r="E955" s="1" t="s">
        <v>54</v>
      </c>
      <c r="F955" s="1" t="s">
        <v>15</v>
      </c>
      <c r="G955" s="7" t="str">
        <f>CONCATENATE(E955,",",F955,",","BRASIL")</f>
        <v>UNIÃO DA VITÓRIA,PR,BRASIL</v>
      </c>
      <c r="H955" s="1"/>
      <c r="I955" s="5" t="s">
        <v>54</v>
      </c>
      <c r="J955" s="1" t="s">
        <v>151</v>
      </c>
      <c r="K955" s="1" t="s">
        <v>83</v>
      </c>
      <c r="L955" s="1" t="s">
        <v>68</v>
      </c>
      <c r="M955" s="1" t="s">
        <v>19</v>
      </c>
      <c r="N955" s="1" t="s">
        <v>20</v>
      </c>
      <c r="O955" s="1" t="s">
        <v>21</v>
      </c>
      <c r="P955" s="1" t="s">
        <v>152</v>
      </c>
      <c r="Q955" s="2" t="s">
        <v>1629</v>
      </c>
      <c r="R955" s="8">
        <f>IF(P955&gt;1,(Q955/P955)*100,0)</f>
        <v>24.117647058823529</v>
      </c>
    </row>
    <row r="956" spans="1:18" x14ac:dyDescent="0.25">
      <c r="A956" s="1" t="s">
        <v>1631</v>
      </c>
      <c r="B956" s="7">
        <f>2023-YEAR(A956)</f>
        <v>34</v>
      </c>
      <c r="C956" s="1" t="s">
        <v>36</v>
      </c>
      <c r="D956" s="1" t="s">
        <v>25</v>
      </c>
      <c r="E956" s="1" t="s">
        <v>28</v>
      </c>
      <c r="F956" s="1" t="s">
        <v>15</v>
      </c>
      <c r="G956" s="7" t="str">
        <f>CONCATENATE(E956,",",F956,",","BRASIL")</f>
        <v>CURITIBA,PR,BRASIL</v>
      </c>
      <c r="H956" s="1"/>
      <c r="I956" s="5" t="s">
        <v>2162</v>
      </c>
      <c r="J956" s="1" t="s">
        <v>42</v>
      </c>
      <c r="K956" s="1" t="s">
        <v>38</v>
      </c>
      <c r="L956" s="1" t="s">
        <v>68</v>
      </c>
      <c r="M956" s="1" t="s">
        <v>19</v>
      </c>
      <c r="N956" s="1" t="s">
        <v>20</v>
      </c>
      <c r="O956" s="1" t="s">
        <v>21</v>
      </c>
      <c r="P956" s="1" t="s">
        <v>44</v>
      </c>
      <c r="Q956" s="2" t="s">
        <v>1632</v>
      </c>
      <c r="R956" s="8">
        <f>IF(P956&gt;1,(Q956/P956)*100,0)</f>
        <v>87.39304050199658</v>
      </c>
    </row>
    <row r="957" spans="1:18" x14ac:dyDescent="0.25">
      <c r="A957" s="1" t="s">
        <v>1633</v>
      </c>
      <c r="B957" s="7">
        <f>2023-YEAR(A957)</f>
        <v>19</v>
      </c>
      <c r="C957" s="1" t="s">
        <v>12</v>
      </c>
      <c r="D957" s="1" t="s">
        <v>25</v>
      </c>
      <c r="E957" s="1" t="s">
        <v>51</v>
      </c>
      <c r="F957" s="1" t="s">
        <v>15</v>
      </c>
      <c r="G957" s="7" t="str">
        <f>CONCATENATE(E957,",",F957,",","BRASIL")</f>
        <v>PARANAVAÍ,PR,BRASIL</v>
      </c>
      <c r="H957" s="1"/>
      <c r="I957" s="5" t="s">
        <v>2163</v>
      </c>
      <c r="J957" s="1" t="s">
        <v>103</v>
      </c>
      <c r="K957" s="1" t="s">
        <v>30</v>
      </c>
      <c r="L957" s="1" t="s">
        <v>68</v>
      </c>
      <c r="M957" s="1" t="s">
        <v>19</v>
      </c>
      <c r="N957" s="1" t="s">
        <v>20</v>
      </c>
      <c r="O957" s="1" t="s">
        <v>33</v>
      </c>
      <c r="P957" s="1" t="s">
        <v>161</v>
      </c>
      <c r="Q957" s="2" t="s">
        <v>45</v>
      </c>
      <c r="R957" s="8">
        <f>IF(P957&gt;1,(Q957/P957)*100,0)</f>
        <v>0</v>
      </c>
    </row>
    <row r="958" spans="1:18" x14ac:dyDescent="0.25">
      <c r="A958" s="1" t="s">
        <v>1634</v>
      </c>
      <c r="B958" s="7">
        <f>2023-YEAR(A958)</f>
        <v>28</v>
      </c>
      <c r="C958" s="1" t="s">
        <v>36</v>
      </c>
      <c r="D958" s="1" t="s">
        <v>13</v>
      </c>
      <c r="E958" s="1" t="s">
        <v>66</v>
      </c>
      <c r="F958" s="1" t="s">
        <v>15</v>
      </c>
      <c r="G958" s="7" t="str">
        <f>CONCATENATE(E958,",",F958,",","BRASIL")</f>
        <v>APUCARANA,PR,BRASIL</v>
      </c>
      <c r="H958" s="1"/>
      <c r="I958" s="5" t="s">
        <v>66</v>
      </c>
      <c r="J958" s="1" t="s">
        <v>67</v>
      </c>
      <c r="K958" s="1" t="s">
        <v>83</v>
      </c>
      <c r="L958" s="1" t="s">
        <v>43</v>
      </c>
      <c r="M958" s="1" t="s">
        <v>19</v>
      </c>
      <c r="N958" s="1" t="s">
        <v>32</v>
      </c>
      <c r="O958" s="1" t="s">
        <v>21</v>
      </c>
      <c r="P958" s="1" t="s">
        <v>69</v>
      </c>
      <c r="Q958" s="2" t="s">
        <v>660</v>
      </c>
      <c r="R958" s="8">
        <f>IF(P958&gt;1,(Q958/P958)*100,0)</f>
        <v>18.367346938775512</v>
      </c>
    </row>
    <row r="959" spans="1:18" x14ac:dyDescent="0.25">
      <c r="A959" s="1" t="s">
        <v>1635</v>
      </c>
      <c r="B959" s="7">
        <f>2023-YEAR(A959)</f>
        <v>30</v>
      </c>
      <c r="C959" s="1" t="s">
        <v>12</v>
      </c>
      <c r="D959" s="1" t="s">
        <v>13</v>
      </c>
      <c r="E959" s="1" t="s">
        <v>28</v>
      </c>
      <c r="F959" s="1" t="s">
        <v>15</v>
      </c>
      <c r="G959" s="7" t="str">
        <f>CONCATENATE(E959,",",F959,",","BRASIL")</f>
        <v>CURITIBA,PR,BRASIL</v>
      </c>
      <c r="H959" s="1"/>
      <c r="I959" s="5" t="s">
        <v>2161</v>
      </c>
      <c r="J959" s="1" t="s">
        <v>368</v>
      </c>
      <c r="K959" s="1" t="s">
        <v>30</v>
      </c>
      <c r="L959" s="1" t="s">
        <v>68</v>
      </c>
      <c r="M959" s="1" t="s">
        <v>19</v>
      </c>
      <c r="N959" s="1" t="s">
        <v>20</v>
      </c>
      <c r="O959" s="1" t="s">
        <v>33</v>
      </c>
      <c r="P959" s="1" t="s">
        <v>586</v>
      </c>
      <c r="Q959" s="2" t="s">
        <v>45</v>
      </c>
      <c r="R959" s="8">
        <f>IF(P959&gt;1,(Q959/P959)*100,0)</f>
        <v>0</v>
      </c>
    </row>
    <row r="960" spans="1:18" x14ac:dyDescent="0.25">
      <c r="A960" s="1" t="s">
        <v>1636</v>
      </c>
      <c r="B960" s="7">
        <f>2023-YEAR(A960)</f>
        <v>34</v>
      </c>
      <c r="C960" s="1" t="s">
        <v>36</v>
      </c>
      <c r="D960" s="1" t="s">
        <v>25</v>
      </c>
      <c r="E960" s="1" t="s">
        <v>28</v>
      </c>
      <c r="F960" s="1" t="s">
        <v>15</v>
      </c>
      <c r="G960" s="7" t="str">
        <f>CONCATENATE(E960,",",F960,",","BRASIL")</f>
        <v>CURITIBA,PR,BRASIL</v>
      </c>
      <c r="H960" s="1"/>
      <c r="I960" s="5" t="s">
        <v>2162</v>
      </c>
      <c r="J960" s="1" t="s">
        <v>108</v>
      </c>
      <c r="K960" s="1" t="s">
        <v>202</v>
      </c>
      <c r="L960" s="1" t="s">
        <v>43</v>
      </c>
      <c r="M960" s="1" t="s">
        <v>19</v>
      </c>
      <c r="N960" s="1" t="s">
        <v>32</v>
      </c>
      <c r="O960" s="1" t="s">
        <v>123</v>
      </c>
      <c r="P960" s="1" t="s">
        <v>110</v>
      </c>
      <c r="Q960" s="2" t="s">
        <v>648</v>
      </c>
      <c r="R960" s="8">
        <f>IF(P960&gt;1,(Q960/P960)*100,0)</f>
        <v>26.47058823529412</v>
      </c>
    </row>
    <row r="961" spans="1:18" x14ac:dyDescent="0.25">
      <c r="A961" s="1" t="s">
        <v>1637</v>
      </c>
      <c r="B961" s="7">
        <f>2023-YEAR(A961)</f>
        <v>19</v>
      </c>
      <c r="C961" s="1" t="s">
        <v>12</v>
      </c>
      <c r="D961" s="1" t="s">
        <v>13</v>
      </c>
      <c r="E961" s="1" t="s">
        <v>197</v>
      </c>
      <c r="F961" s="1" t="s">
        <v>15</v>
      </c>
      <c r="G961" s="7" t="str">
        <f>CONCATENATE(E961,",",F961,",","BRASIL")</f>
        <v>ANTONINA,PR,BRASIL</v>
      </c>
      <c r="H961" s="1"/>
      <c r="I961" s="5" t="s">
        <v>47</v>
      </c>
      <c r="J961" s="1" t="s">
        <v>122</v>
      </c>
      <c r="K961" s="1" t="s">
        <v>30</v>
      </c>
      <c r="L961" s="1" t="s">
        <v>68</v>
      </c>
      <c r="M961" s="1" t="s">
        <v>19</v>
      </c>
      <c r="N961" s="1" t="s">
        <v>20</v>
      </c>
      <c r="O961" s="1" t="s">
        <v>33</v>
      </c>
      <c r="P961" s="1" t="s">
        <v>420</v>
      </c>
      <c r="Q961" s="2" t="s">
        <v>45</v>
      </c>
      <c r="R961" s="8">
        <f>IF(P961&gt;1,(Q961/P961)*100,0)</f>
        <v>0</v>
      </c>
    </row>
    <row r="962" spans="1:18" x14ac:dyDescent="0.25">
      <c r="A962" s="1" t="s">
        <v>1638</v>
      </c>
      <c r="B962" s="7">
        <f>2023-YEAR(A962)</f>
        <v>20</v>
      </c>
      <c r="C962" s="1" t="s">
        <v>36</v>
      </c>
      <c r="D962" s="1" t="s">
        <v>25</v>
      </c>
      <c r="E962" s="1" t="s">
        <v>433</v>
      </c>
      <c r="F962" s="1" t="s">
        <v>15</v>
      </c>
      <c r="G962" s="7" t="str">
        <f>CONCATENATE(E962,",",F962,",","BRASIL")</f>
        <v>COLORADO,PR,BRASIL</v>
      </c>
      <c r="H962" s="1"/>
      <c r="I962" s="5" t="s">
        <v>2163</v>
      </c>
      <c r="J962" s="1" t="s">
        <v>250</v>
      </c>
      <c r="K962" s="1" t="s">
        <v>30</v>
      </c>
      <c r="L962" s="1" t="s">
        <v>68</v>
      </c>
      <c r="M962" s="1" t="s">
        <v>19</v>
      </c>
      <c r="N962" s="1" t="s">
        <v>20</v>
      </c>
      <c r="O962" s="1" t="s">
        <v>33</v>
      </c>
      <c r="P962" s="1" t="s">
        <v>251</v>
      </c>
      <c r="Q962" s="2" t="s">
        <v>45</v>
      </c>
      <c r="R962" s="8">
        <f>IF(P962&gt;1,(Q962/P962)*100,0)</f>
        <v>0</v>
      </c>
    </row>
    <row r="963" spans="1:18" x14ac:dyDescent="0.25">
      <c r="A963" s="1" t="s">
        <v>1639</v>
      </c>
      <c r="B963" s="7">
        <f>2023-YEAR(A963)</f>
        <v>25</v>
      </c>
      <c r="C963" s="1" t="s">
        <v>12</v>
      </c>
      <c r="D963" s="1" t="s">
        <v>25</v>
      </c>
      <c r="E963" s="1" t="s">
        <v>47</v>
      </c>
      <c r="F963" s="1" t="s">
        <v>15</v>
      </c>
      <c r="G963" s="7" t="str">
        <f>CONCATENATE(E963,",",F963,",","BRASIL")</f>
        <v>PARANAGUÁ,PR,BRASIL</v>
      </c>
      <c r="H963" s="1"/>
      <c r="I963" s="5" t="s">
        <v>47</v>
      </c>
      <c r="J963" s="1" t="s">
        <v>331</v>
      </c>
      <c r="K963" s="1" t="s">
        <v>83</v>
      </c>
      <c r="L963" s="1" t="s">
        <v>18</v>
      </c>
      <c r="M963" s="1" t="s">
        <v>19</v>
      </c>
      <c r="N963" s="1" t="s">
        <v>20</v>
      </c>
      <c r="O963" s="1" t="s">
        <v>33</v>
      </c>
      <c r="P963" s="1" t="s">
        <v>1640</v>
      </c>
      <c r="Q963" s="2" t="s">
        <v>539</v>
      </c>
      <c r="R963" s="8">
        <f>IF(P963&gt;1,(Q963/P963)*100,0)</f>
        <v>39.23444976076555</v>
      </c>
    </row>
    <row r="964" spans="1:18" x14ac:dyDescent="0.25">
      <c r="A964" s="1" t="s">
        <v>1641</v>
      </c>
      <c r="B964" s="7">
        <f>2023-YEAR(A964)</f>
        <v>22</v>
      </c>
      <c r="C964" s="1" t="s">
        <v>36</v>
      </c>
      <c r="D964" s="1" t="s">
        <v>25</v>
      </c>
      <c r="E964" s="1" t="s">
        <v>47</v>
      </c>
      <c r="F964" s="1" t="s">
        <v>15</v>
      </c>
      <c r="G964" s="7" t="str">
        <f>CONCATENATE(E964,",",F964,",","BRASIL")</f>
        <v>PARANAGUÁ,PR,BRASIL</v>
      </c>
      <c r="H964" s="1"/>
      <c r="I964" s="5" t="s">
        <v>47</v>
      </c>
      <c r="J964" s="1" t="s">
        <v>48</v>
      </c>
      <c r="K964" s="1" t="s">
        <v>38</v>
      </c>
      <c r="L964" s="1" t="s">
        <v>31</v>
      </c>
      <c r="M964" s="1" t="s">
        <v>19</v>
      </c>
      <c r="N964" s="1" t="s">
        <v>20</v>
      </c>
      <c r="O964" s="1" t="s">
        <v>21</v>
      </c>
      <c r="P964" s="1" t="s">
        <v>78</v>
      </c>
      <c r="Q964" s="2" t="s">
        <v>79</v>
      </c>
      <c r="R964" s="8">
        <f>IF(P964&gt;1,(Q964/P964)*100,0)</f>
        <v>91.923990498812344</v>
      </c>
    </row>
    <row r="965" spans="1:18" x14ac:dyDescent="0.25">
      <c r="A965" s="1" t="s">
        <v>1316</v>
      </c>
      <c r="B965" s="7">
        <f>2023-YEAR(A965)</f>
        <v>23</v>
      </c>
      <c r="C965" s="1" t="s">
        <v>36</v>
      </c>
      <c r="D965" s="1" t="s">
        <v>25</v>
      </c>
      <c r="E965" s="1" t="s">
        <v>340</v>
      </c>
      <c r="F965" s="1" t="s">
        <v>15</v>
      </c>
      <c r="G965" s="7" t="str">
        <f>CONCATENATE(E965,",",F965,",","BRASIL")</f>
        <v>IRATI,PR,BRASIL</v>
      </c>
      <c r="H965" s="1"/>
      <c r="I965" s="5" t="s">
        <v>54</v>
      </c>
      <c r="J965" s="1" t="s">
        <v>505</v>
      </c>
      <c r="K965" s="1" t="s">
        <v>38</v>
      </c>
      <c r="L965" s="1" t="s">
        <v>68</v>
      </c>
      <c r="M965" s="1" t="s">
        <v>19</v>
      </c>
      <c r="N965" s="1" t="s">
        <v>20</v>
      </c>
      <c r="O965" s="1" t="s">
        <v>21</v>
      </c>
      <c r="P965" s="1" t="s">
        <v>56</v>
      </c>
      <c r="Q965" s="2" t="s">
        <v>762</v>
      </c>
      <c r="R965" s="8">
        <f>IF(P965&gt;1,(Q965/P965)*100,0)</f>
        <v>69.523809523809518</v>
      </c>
    </row>
    <row r="966" spans="1:18" x14ac:dyDescent="0.25">
      <c r="A966" s="1" t="s">
        <v>1642</v>
      </c>
      <c r="B966" s="7">
        <f>2023-YEAR(A966)</f>
        <v>21</v>
      </c>
      <c r="C966" s="1" t="s">
        <v>12</v>
      </c>
      <c r="D966" s="1" t="s">
        <v>13</v>
      </c>
      <c r="E966" s="1" t="s">
        <v>51</v>
      </c>
      <c r="F966" s="1" t="s">
        <v>15</v>
      </c>
      <c r="G966" s="7" t="str">
        <f>CONCATENATE(E966,",",F966,",","BRASIL")</f>
        <v>PARANAVAÍ,PR,BRASIL</v>
      </c>
      <c r="H966" s="1"/>
      <c r="I966" s="5" t="s">
        <v>2163</v>
      </c>
      <c r="J966" s="1" t="s">
        <v>185</v>
      </c>
      <c r="K966" s="1" t="s">
        <v>30</v>
      </c>
      <c r="L966" s="1" t="s">
        <v>68</v>
      </c>
      <c r="M966" s="1" t="s">
        <v>19</v>
      </c>
      <c r="N966" s="1" t="s">
        <v>32</v>
      </c>
      <c r="O966" s="1" t="s">
        <v>33</v>
      </c>
      <c r="P966" s="1" t="s">
        <v>186</v>
      </c>
      <c r="Q966" s="2" t="s">
        <v>45</v>
      </c>
      <c r="R966" s="8">
        <f>IF(P966&gt;1,(Q966/P966)*100,0)</f>
        <v>0</v>
      </c>
    </row>
    <row r="967" spans="1:18" x14ac:dyDescent="0.25">
      <c r="A967" s="1" t="s">
        <v>545</v>
      </c>
      <c r="B967" s="7">
        <f>2023-YEAR(A967)</f>
        <v>29</v>
      </c>
      <c r="C967" s="1" t="s">
        <v>12</v>
      </c>
      <c r="D967" s="1" t="s">
        <v>25</v>
      </c>
      <c r="E967" s="1" t="s">
        <v>51</v>
      </c>
      <c r="F967" s="1" t="s">
        <v>15</v>
      </c>
      <c r="G967" s="7" t="str">
        <f>CONCATENATE(E967,",",F967,",","BRASIL")</f>
        <v>PARANAVAÍ,PR,BRASIL</v>
      </c>
      <c r="H967" s="1"/>
      <c r="I967" s="5" t="s">
        <v>2163</v>
      </c>
      <c r="J967" s="1" t="s">
        <v>135</v>
      </c>
      <c r="K967" s="1" t="s">
        <v>30</v>
      </c>
      <c r="L967" s="1" t="s">
        <v>68</v>
      </c>
      <c r="M967" s="1" t="s">
        <v>19</v>
      </c>
      <c r="N967" s="1" t="s">
        <v>20</v>
      </c>
      <c r="O967" s="1" t="s">
        <v>33</v>
      </c>
      <c r="P967" s="1" t="s">
        <v>934</v>
      </c>
      <c r="Q967" s="2" t="s">
        <v>45</v>
      </c>
      <c r="R967" s="8">
        <f>IF(P967&gt;1,(Q967/P967)*100,0)</f>
        <v>0</v>
      </c>
    </row>
    <row r="968" spans="1:18" x14ac:dyDescent="0.25">
      <c r="A968" s="1" t="s">
        <v>1643</v>
      </c>
      <c r="B968" s="7">
        <f>2023-YEAR(A968)</f>
        <v>29</v>
      </c>
      <c r="C968" s="1" t="s">
        <v>36</v>
      </c>
      <c r="D968" s="1" t="s">
        <v>65</v>
      </c>
      <c r="E968" s="1" t="s">
        <v>2191</v>
      </c>
      <c r="F968" s="1" t="s">
        <v>15</v>
      </c>
      <c r="G968" s="7" t="str">
        <f>CONCATENATE(E968,",",F968,",","BRASIL")</f>
        <v>CAMPO MAGRO,PR,BRASIL</v>
      </c>
      <c r="H968" s="1"/>
      <c r="I968" s="5" t="s">
        <v>2162</v>
      </c>
      <c r="J968" s="1" t="s">
        <v>246</v>
      </c>
      <c r="K968" s="1" t="s">
        <v>30</v>
      </c>
      <c r="L968" s="1" t="s">
        <v>43</v>
      </c>
      <c r="M968" s="1" t="s">
        <v>19</v>
      </c>
      <c r="N968" s="1" t="s">
        <v>20</v>
      </c>
      <c r="O968" s="1" t="s">
        <v>33</v>
      </c>
      <c r="P968" s="1" t="s">
        <v>247</v>
      </c>
      <c r="Q968" s="2" t="s">
        <v>45</v>
      </c>
      <c r="R968" s="8">
        <f>IF(P968&gt;1,(Q968/P968)*100,0)</f>
        <v>0</v>
      </c>
    </row>
    <row r="969" spans="1:18" x14ac:dyDescent="0.25">
      <c r="A969" s="1" t="s">
        <v>1644</v>
      </c>
      <c r="B969" s="7">
        <f>2023-YEAR(A969)</f>
        <v>21</v>
      </c>
      <c r="C969" s="1" t="s">
        <v>36</v>
      </c>
      <c r="D969" s="1" t="s">
        <v>25</v>
      </c>
      <c r="E969" s="1" t="s">
        <v>54</v>
      </c>
      <c r="F969" s="1" t="s">
        <v>15</v>
      </c>
      <c r="G969" s="7" t="str">
        <f>CONCATENATE(E969,",",F969,",","BRASIL")</f>
        <v>UNIÃO DA VITÓRIA,PR,BRASIL</v>
      </c>
      <c r="H969" s="1"/>
      <c r="I969" s="5" t="s">
        <v>54</v>
      </c>
      <c r="J969" s="1" t="s">
        <v>580</v>
      </c>
      <c r="K969" s="1" t="s">
        <v>30</v>
      </c>
      <c r="L969" s="1" t="s">
        <v>68</v>
      </c>
      <c r="M969" s="1" t="s">
        <v>19</v>
      </c>
      <c r="N969" s="1" t="s">
        <v>20</v>
      </c>
      <c r="O969" s="1" t="s">
        <v>123</v>
      </c>
      <c r="P969" s="1" t="s">
        <v>592</v>
      </c>
      <c r="Q969" s="2" t="s">
        <v>75</v>
      </c>
      <c r="R969" s="8">
        <f>IF(P969&gt;1,(Q969/P969)*100,0)</f>
        <v>2.4539877300613497</v>
      </c>
    </row>
    <row r="970" spans="1:18" x14ac:dyDescent="0.25">
      <c r="A970" s="1" t="s">
        <v>1645</v>
      </c>
      <c r="B970" s="7">
        <f>2023-YEAR(A970)</f>
        <v>24</v>
      </c>
      <c r="C970" s="1" t="s">
        <v>12</v>
      </c>
      <c r="D970" s="1" t="s">
        <v>13</v>
      </c>
      <c r="E970" s="1" t="s">
        <v>66</v>
      </c>
      <c r="F970" s="1" t="s">
        <v>15</v>
      </c>
      <c r="G970" s="7" t="str">
        <f>CONCATENATE(E970,",",F970,",","BRASIL")</f>
        <v>APUCARANA,PR,BRASIL</v>
      </c>
      <c r="H970" s="1"/>
      <c r="I970" s="5" t="s">
        <v>66</v>
      </c>
      <c r="J970" s="1" t="s">
        <v>117</v>
      </c>
      <c r="K970" s="1" t="s">
        <v>30</v>
      </c>
      <c r="L970" s="1" t="s">
        <v>68</v>
      </c>
      <c r="M970" s="1" t="s">
        <v>19</v>
      </c>
      <c r="N970" s="1" t="s">
        <v>20</v>
      </c>
      <c r="O970" s="1" t="s">
        <v>21</v>
      </c>
      <c r="P970" s="1" t="s">
        <v>118</v>
      </c>
      <c r="Q970" s="2" t="s">
        <v>45</v>
      </c>
      <c r="R970" s="8">
        <f>IF(P970&gt;1,(Q970/P970)*100,0)</f>
        <v>0</v>
      </c>
    </row>
    <row r="971" spans="1:18" x14ac:dyDescent="0.25">
      <c r="A971" s="1" t="s">
        <v>1646</v>
      </c>
      <c r="B971" s="7">
        <f>2023-YEAR(A971)</f>
        <v>23</v>
      </c>
      <c r="C971" s="1" t="s">
        <v>12</v>
      </c>
      <c r="D971" s="1" t="s">
        <v>13</v>
      </c>
      <c r="E971" s="1" t="s">
        <v>60</v>
      </c>
      <c r="F971" s="1" t="s">
        <v>15</v>
      </c>
      <c r="G971" s="7" t="str">
        <f>CONCATENATE(E971,",",F971,",","BRASIL")</f>
        <v>SAO JOSE DOS PINHAIS,PR,BRASIL</v>
      </c>
      <c r="H971" s="1"/>
      <c r="I971" s="5" t="s">
        <v>2164</v>
      </c>
      <c r="J971" s="1" t="s">
        <v>61</v>
      </c>
      <c r="K971" s="1" t="s">
        <v>30</v>
      </c>
      <c r="L971" s="1" t="s">
        <v>18</v>
      </c>
      <c r="M971" s="1" t="s">
        <v>19</v>
      </c>
      <c r="N971" s="1" t="s">
        <v>32</v>
      </c>
      <c r="O971" s="1" t="s">
        <v>33</v>
      </c>
      <c r="P971" s="1" t="s">
        <v>63</v>
      </c>
      <c r="Q971" s="2" t="s">
        <v>45</v>
      </c>
      <c r="R971" s="8">
        <f>IF(P971&gt;1,(Q971/P971)*100,0)</f>
        <v>0</v>
      </c>
    </row>
    <row r="972" spans="1:18" x14ac:dyDescent="0.25">
      <c r="A972" s="1" t="s">
        <v>1647</v>
      </c>
      <c r="B972" s="7">
        <f>2023-YEAR(A972)</f>
        <v>27</v>
      </c>
      <c r="C972" s="1" t="s">
        <v>12</v>
      </c>
      <c r="D972" s="1" t="s">
        <v>25</v>
      </c>
      <c r="E972" s="1" t="s">
        <v>66</v>
      </c>
      <c r="F972" s="1" t="s">
        <v>15</v>
      </c>
      <c r="G972" s="7" t="str">
        <f>CONCATENATE(E972,",",F972,",","BRASIL")</f>
        <v>APUCARANA,PR,BRASIL</v>
      </c>
      <c r="H972" s="1"/>
      <c r="I972" s="5" t="s">
        <v>66</v>
      </c>
      <c r="J972" s="1" t="s">
        <v>67</v>
      </c>
      <c r="K972" s="1" t="s">
        <v>30</v>
      </c>
      <c r="L972" s="1" t="s">
        <v>68</v>
      </c>
      <c r="M972" s="1" t="s">
        <v>19</v>
      </c>
      <c r="N972" s="1" t="s">
        <v>20</v>
      </c>
      <c r="O972" s="1" t="s">
        <v>21</v>
      </c>
      <c r="P972" s="1" t="s">
        <v>69</v>
      </c>
      <c r="Q972" s="2" t="s">
        <v>1176</v>
      </c>
      <c r="R972" s="8">
        <f>IF(P972&gt;1,(Q972/P972)*100,0)</f>
        <v>13.26530612244898</v>
      </c>
    </row>
    <row r="973" spans="1:18" x14ac:dyDescent="0.25">
      <c r="A973" s="1" t="s">
        <v>1648</v>
      </c>
      <c r="B973" s="7">
        <f>2023-YEAR(A973)</f>
        <v>21</v>
      </c>
      <c r="C973" s="1" t="s">
        <v>12</v>
      </c>
      <c r="D973" s="1" t="s">
        <v>13</v>
      </c>
      <c r="E973" s="1" t="s">
        <v>86</v>
      </c>
      <c r="F973" s="1" t="s">
        <v>15</v>
      </c>
      <c r="G973" s="7" t="str">
        <f>CONCATENATE(E973,",",F973,",","BRASIL")</f>
        <v>CAMPO MOURÃO,PR,BRASIL</v>
      </c>
      <c r="H973" s="1"/>
      <c r="I973" s="5" t="s">
        <v>86</v>
      </c>
      <c r="J973" s="1" t="s">
        <v>250</v>
      </c>
      <c r="K973" s="1" t="s">
        <v>30</v>
      </c>
      <c r="L973" s="1" t="s">
        <v>68</v>
      </c>
      <c r="M973" s="1" t="s">
        <v>19</v>
      </c>
      <c r="N973" s="1" t="s">
        <v>32</v>
      </c>
      <c r="O973" s="1" t="s">
        <v>21</v>
      </c>
      <c r="P973" s="1" t="s">
        <v>365</v>
      </c>
      <c r="Q973" s="2" t="s">
        <v>45</v>
      </c>
      <c r="R973" s="8">
        <f>IF(P973&gt;1,(Q973/P973)*100,0)</f>
        <v>0</v>
      </c>
    </row>
    <row r="974" spans="1:18" x14ac:dyDescent="0.25">
      <c r="A974" s="1" t="s">
        <v>1302</v>
      </c>
      <c r="B974" s="7">
        <f>2023-YEAR(A974)</f>
        <v>23</v>
      </c>
      <c r="C974" s="1" t="s">
        <v>36</v>
      </c>
      <c r="D974" s="1" t="s">
        <v>13</v>
      </c>
      <c r="E974" s="1" t="s">
        <v>253</v>
      </c>
      <c r="F974" s="1" t="s">
        <v>15</v>
      </c>
      <c r="G974" s="7" t="str">
        <f>CONCATENATE(E974,",",F974,",","BRASIL")</f>
        <v>NOVA LONDRINA,PR,BRASIL</v>
      </c>
      <c r="H974" s="1"/>
      <c r="I974" s="5" t="s">
        <v>2163</v>
      </c>
      <c r="J974" s="1" t="s">
        <v>254</v>
      </c>
      <c r="K974" s="1" t="s">
        <v>83</v>
      </c>
      <c r="L974" s="1" t="s">
        <v>68</v>
      </c>
      <c r="M974" s="1" t="s">
        <v>19</v>
      </c>
      <c r="N974" s="1" t="s">
        <v>20</v>
      </c>
      <c r="O974" s="1" t="s">
        <v>33</v>
      </c>
      <c r="P974" s="1" t="s">
        <v>105</v>
      </c>
      <c r="Q974" s="2" t="s">
        <v>648</v>
      </c>
      <c r="R974" s="8">
        <f>IF(P974&gt;1,(Q974/P974)*100,0)</f>
        <v>17.894736842105264</v>
      </c>
    </row>
    <row r="975" spans="1:18" x14ac:dyDescent="0.25">
      <c r="A975" s="1" t="s">
        <v>1649</v>
      </c>
      <c r="B975" s="7">
        <f>2023-YEAR(A975)</f>
        <v>22</v>
      </c>
      <c r="C975" s="1" t="s">
        <v>36</v>
      </c>
      <c r="D975" s="1" t="s">
        <v>65</v>
      </c>
      <c r="E975" s="1" t="s">
        <v>51</v>
      </c>
      <c r="F975" s="1" t="s">
        <v>15</v>
      </c>
      <c r="G975" s="7" t="str">
        <f>CONCATENATE(E975,",",F975,",","BRASIL")</f>
        <v>PARANAVAÍ,PR,BRASIL</v>
      </c>
      <c r="H975" s="1"/>
      <c r="I975" s="5" t="s">
        <v>2163</v>
      </c>
      <c r="J975" s="1" t="s">
        <v>603</v>
      </c>
      <c r="K975" s="1" t="s">
        <v>30</v>
      </c>
      <c r="L975" s="1" t="s">
        <v>43</v>
      </c>
      <c r="M975" s="1" t="s">
        <v>19</v>
      </c>
      <c r="N975" s="1" t="s">
        <v>20</v>
      </c>
      <c r="O975" s="1" t="s">
        <v>33</v>
      </c>
      <c r="P975" s="1" t="s">
        <v>480</v>
      </c>
      <c r="Q975" s="2" t="s">
        <v>45</v>
      </c>
      <c r="R975" s="8">
        <f>IF(P975&gt;1,(Q975/P975)*100,0)</f>
        <v>0</v>
      </c>
    </row>
    <row r="976" spans="1:18" x14ac:dyDescent="0.25">
      <c r="A976" s="1" t="s">
        <v>1650</v>
      </c>
      <c r="B976" s="7">
        <f>2023-YEAR(A976)</f>
        <v>20</v>
      </c>
      <c r="C976" s="1" t="s">
        <v>36</v>
      </c>
      <c r="D976" s="1" t="s">
        <v>25</v>
      </c>
      <c r="E976" s="1" t="s">
        <v>213</v>
      </c>
      <c r="F976" s="1" t="s">
        <v>15</v>
      </c>
      <c r="G976" s="7" t="str">
        <f>CONCATENATE(E976,",",F976,",","BRASIL")</f>
        <v>GOIOERE,PR,BRASIL</v>
      </c>
      <c r="H976" s="1"/>
      <c r="I976" s="5" t="s">
        <v>86</v>
      </c>
      <c r="J976" s="1" t="s">
        <v>98</v>
      </c>
      <c r="K976" s="1" t="s">
        <v>83</v>
      </c>
      <c r="L976" s="1" t="s">
        <v>68</v>
      </c>
      <c r="M976" s="1" t="s">
        <v>19</v>
      </c>
      <c r="N976" s="1" t="s">
        <v>20</v>
      </c>
      <c r="O976" s="1" t="s">
        <v>33</v>
      </c>
      <c r="P976" s="1" t="s">
        <v>1042</v>
      </c>
      <c r="Q976" s="2" t="s">
        <v>159</v>
      </c>
      <c r="R976" s="8">
        <f>IF(P976&gt;1,(Q976/P976)*100,0)</f>
        <v>23.88419782870929</v>
      </c>
    </row>
    <row r="977" spans="1:18" x14ac:dyDescent="0.25">
      <c r="A977" s="1" t="s">
        <v>1651</v>
      </c>
      <c r="B977" s="7">
        <f>2023-YEAR(A977)</f>
        <v>25</v>
      </c>
      <c r="C977" s="1" t="s">
        <v>12</v>
      </c>
      <c r="D977" s="1" t="s">
        <v>13</v>
      </c>
      <c r="E977" s="1" t="s">
        <v>2170</v>
      </c>
      <c r="F977" s="1" t="s">
        <v>15</v>
      </c>
      <c r="G977" s="7" t="str">
        <f>CONCATENATE(E977,",",F977,",","BRASIL")</f>
        <v>LUIZIANA,PR,BRASIL</v>
      </c>
      <c r="H977" s="1"/>
      <c r="I977" s="5" t="s">
        <v>86</v>
      </c>
      <c r="J977" s="1" t="s">
        <v>67</v>
      </c>
      <c r="K977" s="1" t="s">
        <v>17</v>
      </c>
      <c r="L977" s="1" t="s">
        <v>68</v>
      </c>
      <c r="M977" s="1" t="s">
        <v>19</v>
      </c>
      <c r="N977" s="1" t="s">
        <v>20</v>
      </c>
      <c r="O977" s="1" t="s">
        <v>33</v>
      </c>
      <c r="P977" s="1" t="s">
        <v>161</v>
      </c>
      <c r="Q977" s="2" t="s">
        <v>1465</v>
      </c>
      <c r="R977" s="8">
        <f>IF(P977&gt;1,(Q977/P977)*100,0)</f>
        <v>50</v>
      </c>
    </row>
    <row r="978" spans="1:18" x14ac:dyDescent="0.25">
      <c r="A978" s="1" t="s">
        <v>1652</v>
      </c>
      <c r="B978" s="7">
        <f>2023-YEAR(A978)</f>
        <v>29</v>
      </c>
      <c r="C978" s="1" t="s">
        <v>12</v>
      </c>
      <c r="D978" s="1" t="s">
        <v>25</v>
      </c>
      <c r="E978" s="1" t="s">
        <v>28</v>
      </c>
      <c r="F978" s="1" t="s">
        <v>15</v>
      </c>
      <c r="G978" s="7" t="str">
        <f>CONCATENATE(E978,",",F978,",","BRASIL")</f>
        <v>CURITIBA,PR,BRASIL</v>
      </c>
      <c r="H978" s="1"/>
      <c r="I978" s="5" t="s">
        <v>2161</v>
      </c>
      <c r="J978" s="1" t="s">
        <v>701</v>
      </c>
      <c r="K978" s="1" t="s">
        <v>17</v>
      </c>
      <c r="L978" s="1" t="s">
        <v>31</v>
      </c>
      <c r="M978" s="1" t="s">
        <v>19</v>
      </c>
      <c r="N978" s="1" t="s">
        <v>20</v>
      </c>
      <c r="O978" s="1" t="s">
        <v>123</v>
      </c>
      <c r="P978" s="1" t="s">
        <v>702</v>
      </c>
      <c r="Q978" s="2" t="s">
        <v>552</v>
      </c>
      <c r="R978" s="8">
        <f>IF(P978&gt;1,(Q978/P978)*100,0)</f>
        <v>55.844155844155843</v>
      </c>
    </row>
    <row r="979" spans="1:18" x14ac:dyDescent="0.25">
      <c r="A979" s="1" t="s">
        <v>1653</v>
      </c>
      <c r="B979" s="7">
        <f>2023-YEAR(A979)</f>
        <v>43</v>
      </c>
      <c r="C979" s="1" t="s">
        <v>36</v>
      </c>
      <c r="D979" s="1" t="s">
        <v>25</v>
      </c>
      <c r="E979" s="1" t="s">
        <v>47</v>
      </c>
      <c r="F979" s="1" t="s">
        <v>15</v>
      </c>
      <c r="G979" s="7" t="str">
        <f>CONCATENATE(E979,",",F979,",","BRASIL")</f>
        <v>PARANAGUÁ,PR,BRASIL</v>
      </c>
      <c r="H979" s="1"/>
      <c r="I979" s="5" t="s">
        <v>47</v>
      </c>
      <c r="J979" s="1" t="s">
        <v>232</v>
      </c>
      <c r="K979" s="1" t="s">
        <v>30</v>
      </c>
      <c r="L979" s="1" t="s">
        <v>68</v>
      </c>
      <c r="M979" s="1" t="s">
        <v>19</v>
      </c>
      <c r="N979" s="1" t="s">
        <v>20</v>
      </c>
      <c r="O979" s="1" t="s">
        <v>123</v>
      </c>
      <c r="P979" s="1" t="s">
        <v>233</v>
      </c>
      <c r="Q979" s="2" t="s">
        <v>45</v>
      </c>
      <c r="R979" s="8">
        <f>IF(P979&gt;1,(Q979/P979)*100,0)</f>
        <v>0</v>
      </c>
    </row>
    <row r="980" spans="1:18" x14ac:dyDescent="0.25">
      <c r="A980" s="1" t="s">
        <v>1654</v>
      </c>
      <c r="B980" s="7">
        <f>2023-YEAR(A980)</f>
        <v>33</v>
      </c>
      <c r="C980" s="1" t="s">
        <v>12</v>
      </c>
      <c r="D980" s="1" t="s">
        <v>25</v>
      </c>
      <c r="E980" s="1" t="s">
        <v>66</v>
      </c>
      <c r="F980" s="1" t="s">
        <v>15</v>
      </c>
      <c r="G980" s="7" t="str">
        <f>CONCATENATE(E980,",",F980,",","BRASIL")</f>
        <v>APUCARANA,PR,BRASIL</v>
      </c>
      <c r="H980" s="1"/>
      <c r="I980" s="5" t="s">
        <v>66</v>
      </c>
      <c r="J980" s="1" t="s">
        <v>1103</v>
      </c>
      <c r="K980" s="1" t="s">
        <v>83</v>
      </c>
      <c r="L980" s="1" t="s">
        <v>68</v>
      </c>
      <c r="M980" s="1" t="s">
        <v>19</v>
      </c>
      <c r="N980" s="1" t="s">
        <v>32</v>
      </c>
      <c r="O980" s="1" t="s">
        <v>33</v>
      </c>
      <c r="P980" s="1" t="s">
        <v>56</v>
      </c>
      <c r="Q980" s="2" t="s">
        <v>1445</v>
      </c>
      <c r="R980" s="8">
        <f>IF(P980&gt;1,(Q980/P980)*100,0)</f>
        <v>30.476190476190478</v>
      </c>
    </row>
    <row r="981" spans="1:18" x14ac:dyDescent="0.25">
      <c r="A981" s="1" t="s">
        <v>1655</v>
      </c>
      <c r="B981" s="7">
        <f>2023-YEAR(A981)</f>
        <v>22</v>
      </c>
      <c r="C981" s="1" t="s">
        <v>12</v>
      </c>
      <c r="D981" s="1" t="s">
        <v>25</v>
      </c>
      <c r="E981" s="1" t="s">
        <v>60</v>
      </c>
      <c r="F981" s="1" t="s">
        <v>15</v>
      </c>
      <c r="G981" s="7" t="str">
        <f>CONCATENATE(E981,",",F981,",","BRASIL")</f>
        <v>SAO JOSE DOS PINHAIS,PR,BRASIL</v>
      </c>
      <c r="H981" s="1"/>
      <c r="I981" s="5" t="s">
        <v>2164</v>
      </c>
      <c r="J981" s="1" t="s">
        <v>61</v>
      </c>
      <c r="K981" s="1" t="s">
        <v>30</v>
      </c>
      <c r="L981" s="1" t="s">
        <v>18</v>
      </c>
      <c r="M981" s="1" t="s">
        <v>19</v>
      </c>
      <c r="N981" s="1" t="s">
        <v>62</v>
      </c>
      <c r="O981" s="1" t="s">
        <v>33</v>
      </c>
      <c r="P981" s="1" t="s">
        <v>63</v>
      </c>
      <c r="Q981" s="2" t="s">
        <v>45</v>
      </c>
      <c r="R981" s="8">
        <f>IF(P981&gt;1,(Q981/P981)*100,0)</f>
        <v>0</v>
      </c>
    </row>
    <row r="982" spans="1:18" x14ac:dyDescent="0.25">
      <c r="A982" s="1" t="s">
        <v>1656</v>
      </c>
      <c r="B982" s="7">
        <f>2023-YEAR(A982)</f>
        <v>29</v>
      </c>
      <c r="C982" s="1" t="s">
        <v>12</v>
      </c>
      <c r="D982" s="1" t="s">
        <v>25</v>
      </c>
      <c r="E982" s="1" t="s">
        <v>60</v>
      </c>
      <c r="F982" s="1" t="s">
        <v>15</v>
      </c>
      <c r="G982" s="7" t="str">
        <f>CONCATENATE(E982,",",F982,",","BRASIL")</f>
        <v>SAO JOSE DOS PINHAIS,PR,BRASIL</v>
      </c>
      <c r="H982" s="1"/>
      <c r="I982" s="5" t="s">
        <v>2164</v>
      </c>
      <c r="J982" s="1" t="s">
        <v>61</v>
      </c>
      <c r="K982" s="1" t="s">
        <v>30</v>
      </c>
      <c r="L982" s="1" t="s">
        <v>18</v>
      </c>
      <c r="M982" s="1" t="s">
        <v>19</v>
      </c>
      <c r="N982" s="1" t="s">
        <v>20</v>
      </c>
      <c r="O982" s="1" t="s">
        <v>33</v>
      </c>
      <c r="P982" s="1" t="s">
        <v>63</v>
      </c>
      <c r="Q982" s="2" t="s">
        <v>45</v>
      </c>
      <c r="R982" s="8">
        <f>IF(P982&gt;1,(Q982/P982)*100,0)</f>
        <v>0</v>
      </c>
    </row>
    <row r="983" spans="1:18" x14ac:dyDescent="0.25">
      <c r="A983" s="1" t="s">
        <v>1657</v>
      </c>
      <c r="B983" s="7">
        <f>2023-YEAR(A983)</f>
        <v>22</v>
      </c>
      <c r="C983" s="1" t="s">
        <v>36</v>
      </c>
      <c r="D983" s="1" t="s">
        <v>13</v>
      </c>
      <c r="E983" s="1" t="s">
        <v>47</v>
      </c>
      <c r="F983" s="1" t="s">
        <v>15</v>
      </c>
      <c r="G983" s="7" t="str">
        <f>CONCATENATE(E983,",",F983,",","BRASIL")</f>
        <v>PARANAGUÁ,PR,BRASIL</v>
      </c>
      <c r="H983" s="1"/>
      <c r="I983" s="5" t="s">
        <v>47</v>
      </c>
      <c r="J983" s="1" t="s">
        <v>290</v>
      </c>
      <c r="K983" s="1" t="s">
        <v>30</v>
      </c>
      <c r="L983" s="1" t="s">
        <v>68</v>
      </c>
      <c r="M983" s="1" t="s">
        <v>19</v>
      </c>
      <c r="N983" s="1" t="s">
        <v>20</v>
      </c>
      <c r="O983" s="1" t="s">
        <v>33</v>
      </c>
      <c r="P983" s="1" t="s">
        <v>27</v>
      </c>
      <c r="Q983" s="2" t="s">
        <v>482</v>
      </c>
      <c r="R983" s="8">
        <f>IF(P983&gt;1,(Q983/P983)*100,0)</f>
        <v>8</v>
      </c>
    </row>
    <row r="984" spans="1:18" x14ac:dyDescent="0.25">
      <c r="A984" s="1" t="s">
        <v>1658</v>
      </c>
      <c r="B984" s="7">
        <f>2023-YEAR(A984)</f>
        <v>23</v>
      </c>
      <c r="C984" s="1" t="s">
        <v>12</v>
      </c>
      <c r="D984" s="1" t="s">
        <v>25</v>
      </c>
      <c r="E984" s="1" t="s">
        <v>47</v>
      </c>
      <c r="F984" s="1" t="s">
        <v>15</v>
      </c>
      <c r="G984" s="7" t="str">
        <f>CONCATENATE(E984,",",F984,",","BRASIL")</f>
        <v>PARANAGUÁ,PR,BRASIL</v>
      </c>
      <c r="H984" s="1"/>
      <c r="I984" s="5" t="s">
        <v>47</v>
      </c>
      <c r="J984" s="1" t="s">
        <v>113</v>
      </c>
      <c r="K984" s="1" t="s">
        <v>30</v>
      </c>
      <c r="L984" s="1" t="s">
        <v>43</v>
      </c>
      <c r="M984" s="1" t="s">
        <v>19</v>
      </c>
      <c r="N984" s="1" t="s">
        <v>20</v>
      </c>
      <c r="O984" s="1" t="s">
        <v>33</v>
      </c>
      <c r="P984" s="1" t="s">
        <v>114</v>
      </c>
      <c r="Q984" s="2" t="s">
        <v>360</v>
      </c>
      <c r="R984" s="8">
        <f>IF(P984&gt;1,(Q984/P984)*100,0)</f>
        <v>5.383848454636091</v>
      </c>
    </row>
    <row r="985" spans="1:18" x14ac:dyDescent="0.25">
      <c r="A985" s="1" t="s">
        <v>1659</v>
      </c>
      <c r="B985" s="7">
        <f>2023-YEAR(A985)</f>
        <v>32</v>
      </c>
      <c r="C985" s="1" t="s">
        <v>12</v>
      </c>
      <c r="D985" s="1" t="s">
        <v>25</v>
      </c>
      <c r="E985" s="1" t="s">
        <v>60</v>
      </c>
      <c r="F985" s="1" t="s">
        <v>15</v>
      </c>
      <c r="G985" s="7" t="str">
        <f>CONCATENATE(E985,",",F985,",","BRASIL")</f>
        <v>SAO JOSE DOS PINHAIS,PR,BRASIL</v>
      </c>
      <c r="H985" s="1"/>
      <c r="I985" s="5" t="s">
        <v>2164</v>
      </c>
      <c r="J985" s="1" t="s">
        <v>61</v>
      </c>
      <c r="K985" s="1" t="s">
        <v>30</v>
      </c>
      <c r="L985" s="1" t="s">
        <v>18</v>
      </c>
      <c r="M985" s="1" t="s">
        <v>19</v>
      </c>
      <c r="N985" s="1" t="s">
        <v>32</v>
      </c>
      <c r="O985" s="1" t="s">
        <v>33</v>
      </c>
      <c r="P985" s="1" t="s">
        <v>63</v>
      </c>
      <c r="Q985" s="2" t="s">
        <v>45</v>
      </c>
      <c r="R985" s="8">
        <f>IF(P985&gt;1,(Q985/P985)*100,0)</f>
        <v>0</v>
      </c>
    </row>
    <row r="986" spans="1:18" x14ac:dyDescent="0.25">
      <c r="A986" s="1" t="s">
        <v>1660</v>
      </c>
      <c r="B986" s="7">
        <f>2023-YEAR(A986)</f>
        <v>23</v>
      </c>
      <c r="C986" s="1" t="s">
        <v>36</v>
      </c>
      <c r="D986" s="1" t="s">
        <v>25</v>
      </c>
      <c r="E986" s="1" t="s">
        <v>51</v>
      </c>
      <c r="F986" s="1" t="s">
        <v>15</v>
      </c>
      <c r="G986" s="7" t="str">
        <f>CONCATENATE(E986,",",F986,",","BRASIL")</f>
        <v>PARANAVAÍ,PR,BRASIL</v>
      </c>
      <c r="H986" s="1"/>
      <c r="I986" s="5" t="s">
        <v>2163</v>
      </c>
      <c r="J986" s="1" t="s">
        <v>103</v>
      </c>
      <c r="K986" s="1" t="s">
        <v>17</v>
      </c>
      <c r="L986" s="1" t="s">
        <v>68</v>
      </c>
      <c r="M986" s="1" t="s">
        <v>19</v>
      </c>
      <c r="N986" s="1" t="s">
        <v>20</v>
      </c>
      <c r="O986" s="1" t="s">
        <v>33</v>
      </c>
      <c r="P986" s="1" t="s">
        <v>125</v>
      </c>
      <c r="Q986" s="2" t="s">
        <v>468</v>
      </c>
      <c r="R986" s="8">
        <f>IF(P986&gt;1,(Q986/P986)*100,0)</f>
        <v>16.666666666666664</v>
      </c>
    </row>
    <row r="987" spans="1:18" x14ac:dyDescent="0.25">
      <c r="A987" s="1" t="s">
        <v>1661</v>
      </c>
      <c r="B987" s="7">
        <f>2023-YEAR(A987)</f>
        <v>22</v>
      </c>
      <c r="C987" s="1" t="s">
        <v>12</v>
      </c>
      <c r="D987" s="1" t="s">
        <v>25</v>
      </c>
      <c r="E987" s="1" t="s">
        <v>28</v>
      </c>
      <c r="F987" s="1" t="s">
        <v>15</v>
      </c>
      <c r="G987" s="7" t="str">
        <f>CONCATENATE(E987,",",F987,",","BRASIL")</f>
        <v>CURITIBA,PR,BRASIL</v>
      </c>
      <c r="H987" s="1"/>
      <c r="I987" s="5" t="s">
        <v>2161</v>
      </c>
      <c r="J987" s="1" t="s">
        <v>701</v>
      </c>
      <c r="K987" s="1" t="s">
        <v>30</v>
      </c>
      <c r="L987" s="1" t="s">
        <v>31</v>
      </c>
      <c r="M987" s="1" t="s">
        <v>19</v>
      </c>
      <c r="N987" s="1" t="s">
        <v>32</v>
      </c>
      <c r="O987" s="1" t="s">
        <v>33</v>
      </c>
      <c r="P987" s="1" t="s">
        <v>702</v>
      </c>
      <c r="Q987" s="2" t="s">
        <v>1100</v>
      </c>
      <c r="R987" s="8">
        <f>IF(P987&gt;1,(Q987/P987)*100,0)</f>
        <v>7.7922077922077921</v>
      </c>
    </row>
    <row r="988" spans="1:18" x14ac:dyDescent="0.25">
      <c r="A988" s="1" t="s">
        <v>1662</v>
      </c>
      <c r="B988" s="7">
        <f>2023-YEAR(A988)</f>
        <v>58</v>
      </c>
      <c r="C988" s="1" t="s">
        <v>36</v>
      </c>
      <c r="D988" s="1" t="s">
        <v>25</v>
      </c>
      <c r="E988" s="1" t="s">
        <v>47</v>
      </c>
      <c r="F988" s="1" t="s">
        <v>15</v>
      </c>
      <c r="G988" s="7" t="str">
        <f>CONCATENATE(E988,",",F988,",","BRASIL")</f>
        <v>PARANAGUÁ,PR,BRASIL</v>
      </c>
      <c r="H988" s="1"/>
      <c r="I988" s="5" t="s">
        <v>47</v>
      </c>
      <c r="J988" s="1" t="s">
        <v>122</v>
      </c>
      <c r="K988" s="1" t="s">
        <v>30</v>
      </c>
      <c r="L988" s="1" t="s">
        <v>68</v>
      </c>
      <c r="M988" s="1" t="s">
        <v>19</v>
      </c>
      <c r="N988" s="1" t="s">
        <v>32</v>
      </c>
      <c r="O988" s="1" t="s">
        <v>33</v>
      </c>
      <c r="P988" s="1" t="s">
        <v>420</v>
      </c>
      <c r="Q988" s="2" t="s">
        <v>45</v>
      </c>
      <c r="R988" s="8">
        <f>IF(P988&gt;1,(Q988/P988)*100,0)</f>
        <v>0</v>
      </c>
    </row>
    <row r="989" spans="1:18" x14ac:dyDescent="0.25">
      <c r="A989" s="1" t="s">
        <v>1368</v>
      </c>
      <c r="B989" s="7">
        <f>2023-YEAR(A989)</f>
        <v>21</v>
      </c>
      <c r="C989" s="1" t="s">
        <v>36</v>
      </c>
      <c r="D989" s="1" t="s">
        <v>25</v>
      </c>
      <c r="E989" s="1" t="s">
        <v>51</v>
      </c>
      <c r="F989" s="1" t="s">
        <v>15</v>
      </c>
      <c r="G989" s="7" t="str">
        <f>CONCATENATE(E989,",",F989,",","BRASIL")</f>
        <v>PARANAVAÍ,PR,BRASIL</v>
      </c>
      <c r="H989" s="1"/>
      <c r="I989" s="5" t="s">
        <v>2163</v>
      </c>
      <c r="J989" s="1" t="s">
        <v>462</v>
      </c>
      <c r="K989" s="1" t="s">
        <v>30</v>
      </c>
      <c r="L989" s="1" t="s">
        <v>18</v>
      </c>
      <c r="M989" s="1" t="s">
        <v>19</v>
      </c>
      <c r="N989" s="1" t="s">
        <v>32</v>
      </c>
      <c r="O989" s="1" t="s">
        <v>33</v>
      </c>
      <c r="P989" s="1" t="s">
        <v>463</v>
      </c>
      <c r="Q989" s="2" t="s">
        <v>45</v>
      </c>
      <c r="R989" s="8">
        <f>IF(P989&gt;1,(Q989/P989)*100,0)</f>
        <v>0</v>
      </c>
    </row>
    <row r="990" spans="1:18" x14ac:dyDescent="0.25">
      <c r="A990" s="1" t="s">
        <v>1663</v>
      </c>
      <c r="B990" s="7">
        <f>2023-YEAR(A990)</f>
        <v>25</v>
      </c>
      <c r="C990" s="1" t="s">
        <v>36</v>
      </c>
      <c r="D990" s="1" t="s">
        <v>25</v>
      </c>
      <c r="E990" s="1" t="s">
        <v>51</v>
      </c>
      <c r="F990" s="1" t="s">
        <v>15</v>
      </c>
      <c r="G990" s="7" t="str">
        <f>CONCATENATE(E990,",",F990,",","BRASIL")</f>
        <v>PARANAVAÍ,PR,BRASIL</v>
      </c>
      <c r="H990" s="1"/>
      <c r="I990" s="5" t="s">
        <v>2163</v>
      </c>
      <c r="J990" s="1" t="s">
        <v>254</v>
      </c>
      <c r="K990" s="1" t="s">
        <v>30</v>
      </c>
      <c r="L990" s="1" t="s">
        <v>68</v>
      </c>
      <c r="M990" s="1" t="s">
        <v>19</v>
      </c>
      <c r="N990" s="1" t="s">
        <v>20</v>
      </c>
      <c r="O990" s="1" t="s">
        <v>33</v>
      </c>
      <c r="P990" s="1" t="s">
        <v>105</v>
      </c>
      <c r="Q990" s="2" t="s">
        <v>45</v>
      </c>
      <c r="R990" s="8">
        <f>IF(P990&gt;1,(Q990/P990)*100,0)</f>
        <v>0</v>
      </c>
    </row>
    <row r="991" spans="1:18" x14ac:dyDescent="0.25">
      <c r="A991" s="1" t="s">
        <v>1664</v>
      </c>
      <c r="B991" s="7">
        <f>2023-YEAR(A991)</f>
        <v>26</v>
      </c>
      <c r="C991" s="1" t="s">
        <v>36</v>
      </c>
      <c r="D991" s="1" t="s">
        <v>13</v>
      </c>
      <c r="E991" s="1" t="s">
        <v>1117</v>
      </c>
      <c r="F991" s="1" t="s">
        <v>15</v>
      </c>
      <c r="G991" s="7" t="str">
        <f>CONCATENATE(E991,",",F991,",","BRASIL")</f>
        <v>CIDADE GAUCHA,PR,BRASIL</v>
      </c>
      <c r="H991" s="1"/>
      <c r="I991" s="5" t="s">
        <v>2163</v>
      </c>
      <c r="J991" s="1" t="s">
        <v>103</v>
      </c>
      <c r="K991" s="1" t="s">
        <v>17</v>
      </c>
      <c r="L991" s="1" t="s">
        <v>68</v>
      </c>
      <c r="M991" s="1" t="s">
        <v>19</v>
      </c>
      <c r="N991" s="1" t="s">
        <v>20</v>
      </c>
      <c r="O991" s="1" t="s">
        <v>21</v>
      </c>
      <c r="P991" s="1" t="s">
        <v>161</v>
      </c>
      <c r="Q991" s="2" t="s">
        <v>162</v>
      </c>
      <c r="R991" s="8">
        <f>IF(P991&gt;1,(Q991/P991)*100,0)</f>
        <v>25</v>
      </c>
    </row>
    <row r="992" spans="1:18" x14ac:dyDescent="0.25">
      <c r="A992" s="1" t="s">
        <v>1665</v>
      </c>
      <c r="B992" s="7">
        <f>2023-YEAR(A992)</f>
        <v>22</v>
      </c>
      <c r="C992" s="1" t="s">
        <v>36</v>
      </c>
      <c r="D992" s="1" t="s">
        <v>25</v>
      </c>
      <c r="E992" s="1" t="s">
        <v>296</v>
      </c>
      <c r="F992" s="1" t="s">
        <v>15</v>
      </c>
      <c r="G992" s="7" t="str">
        <f>CONCATENATE(E992,",",F992,",","BRASIL")</f>
        <v>CRUZ MACHADO,PR,BRASIL</v>
      </c>
      <c r="H992" s="1"/>
      <c r="I992" s="5" t="s">
        <v>54</v>
      </c>
      <c r="J992" s="1" t="s">
        <v>580</v>
      </c>
      <c r="K992" s="1" t="s">
        <v>83</v>
      </c>
      <c r="L992" s="1" t="s">
        <v>68</v>
      </c>
      <c r="M992" s="1" t="s">
        <v>19</v>
      </c>
      <c r="N992" s="1" t="s">
        <v>20</v>
      </c>
      <c r="O992" s="1" t="s">
        <v>21</v>
      </c>
      <c r="P992" s="1" t="s">
        <v>592</v>
      </c>
      <c r="Q992" s="2" t="s">
        <v>709</v>
      </c>
      <c r="R992" s="8">
        <f>IF(P992&gt;1,(Q992/P992)*100,0)</f>
        <v>12.269938650306749</v>
      </c>
    </row>
    <row r="993" spans="1:18" x14ac:dyDescent="0.25">
      <c r="A993" s="1" t="s">
        <v>1666</v>
      </c>
      <c r="B993" s="7">
        <f>2023-YEAR(A993)</f>
        <v>30</v>
      </c>
      <c r="C993" s="1" t="s">
        <v>36</v>
      </c>
      <c r="D993" s="1" t="s">
        <v>13</v>
      </c>
      <c r="E993" s="1" t="s">
        <v>148</v>
      </c>
      <c r="F993" s="1" t="s">
        <v>149</v>
      </c>
      <c r="G993" s="7" t="str">
        <f>CONCATENATE(E993,",",F993,",","BRASIL")</f>
        <v>PORTO UNIAO,SC,BRASIL</v>
      </c>
      <c r="H993" s="1"/>
      <c r="I993" s="5" t="s">
        <v>54</v>
      </c>
      <c r="J993" s="1" t="s">
        <v>505</v>
      </c>
      <c r="K993" s="1" t="s">
        <v>30</v>
      </c>
      <c r="L993" s="1" t="s">
        <v>68</v>
      </c>
      <c r="M993" s="1" t="s">
        <v>19</v>
      </c>
      <c r="N993" s="1" t="s">
        <v>20</v>
      </c>
      <c r="O993" s="1" t="s">
        <v>33</v>
      </c>
      <c r="P993" s="1" t="s">
        <v>56</v>
      </c>
      <c r="Q993" s="2" t="s">
        <v>45</v>
      </c>
      <c r="R993" s="8">
        <f>IF(P993&gt;1,(Q993/P993)*100,0)</f>
        <v>0</v>
      </c>
    </row>
    <row r="994" spans="1:18" x14ac:dyDescent="0.25">
      <c r="A994" s="1" t="s">
        <v>260</v>
      </c>
      <c r="B994" s="7">
        <f>2023-YEAR(A994)</f>
        <v>39</v>
      </c>
      <c r="C994" s="1" t="s">
        <v>12</v>
      </c>
      <c r="D994" s="1" t="s">
        <v>25</v>
      </c>
      <c r="E994" s="1" t="s">
        <v>60</v>
      </c>
      <c r="F994" s="1" t="s">
        <v>15</v>
      </c>
      <c r="G994" s="7" t="str">
        <f>CONCATENATE(E994,",",F994,",","BRASIL")</f>
        <v>SAO JOSE DOS PINHAIS,PR,BRASIL</v>
      </c>
      <c r="H994" s="1"/>
      <c r="I994" s="5" t="s">
        <v>2164</v>
      </c>
      <c r="J994" s="1" t="s">
        <v>61</v>
      </c>
      <c r="K994" s="1" t="s">
        <v>30</v>
      </c>
      <c r="L994" s="1" t="s">
        <v>18</v>
      </c>
      <c r="M994" s="1" t="s">
        <v>19</v>
      </c>
      <c r="N994" s="1" t="s">
        <v>62</v>
      </c>
      <c r="O994" s="1" t="s">
        <v>33</v>
      </c>
      <c r="P994" s="1" t="s">
        <v>63</v>
      </c>
      <c r="Q994" s="2" t="s">
        <v>45</v>
      </c>
      <c r="R994" s="8">
        <f>IF(P994&gt;1,(Q994/P994)*100,0)</f>
        <v>0</v>
      </c>
    </row>
    <row r="995" spans="1:18" x14ac:dyDescent="0.25">
      <c r="A995" s="1" t="s">
        <v>1667</v>
      </c>
      <c r="B995" s="7">
        <f>2023-YEAR(A995)</f>
        <v>23</v>
      </c>
      <c r="C995" s="1" t="s">
        <v>36</v>
      </c>
      <c r="D995" s="1" t="s">
        <v>25</v>
      </c>
      <c r="E995" s="1" t="s">
        <v>2192</v>
      </c>
      <c r="F995" s="1" t="s">
        <v>149</v>
      </c>
      <c r="G995" s="7" t="str">
        <f>CONCATENATE(E995,",",F995,",","BRASIL")</f>
        <v>DIONISIO CERQUEIRA,SC,BRASIL</v>
      </c>
      <c r="H995" s="1"/>
      <c r="I995" s="5" t="s">
        <v>2162</v>
      </c>
      <c r="J995" s="1" t="s">
        <v>238</v>
      </c>
      <c r="K995" s="1" t="s">
        <v>30</v>
      </c>
      <c r="L995" s="1" t="s">
        <v>68</v>
      </c>
      <c r="M995" s="1" t="s">
        <v>19</v>
      </c>
      <c r="N995" s="1" t="s">
        <v>20</v>
      </c>
      <c r="O995" s="1" t="s">
        <v>21</v>
      </c>
      <c r="P995" s="1" t="s">
        <v>239</v>
      </c>
      <c r="Q995" s="2" t="s">
        <v>45</v>
      </c>
      <c r="R995" s="8">
        <f>IF(P995&gt;1,(Q995/P995)*100,0)</f>
        <v>0</v>
      </c>
    </row>
    <row r="996" spans="1:18" x14ac:dyDescent="0.25">
      <c r="A996" s="1" t="s">
        <v>1668</v>
      </c>
      <c r="B996" s="7">
        <f>2023-YEAR(A996)</f>
        <v>26</v>
      </c>
      <c r="C996" s="1" t="s">
        <v>36</v>
      </c>
      <c r="D996" s="1" t="s">
        <v>13</v>
      </c>
      <c r="E996" s="1" t="s">
        <v>47</v>
      </c>
      <c r="F996" s="1" t="s">
        <v>15</v>
      </c>
      <c r="G996" s="7" t="str">
        <f>CONCATENATE(E996,",",F996,",","BRASIL")</f>
        <v>PARANAGUÁ,PR,BRASIL</v>
      </c>
      <c r="H996" s="1"/>
      <c r="I996" s="5" t="s">
        <v>47</v>
      </c>
      <c r="J996" s="1" t="s">
        <v>48</v>
      </c>
      <c r="K996" s="1" t="s">
        <v>17</v>
      </c>
      <c r="L996" s="1" t="s">
        <v>31</v>
      </c>
      <c r="M996" s="1" t="s">
        <v>19</v>
      </c>
      <c r="N996" s="1" t="s">
        <v>32</v>
      </c>
      <c r="O996" s="1" t="s">
        <v>21</v>
      </c>
      <c r="P996" s="1" t="s">
        <v>1568</v>
      </c>
      <c r="Q996" s="2" t="s">
        <v>1400</v>
      </c>
      <c r="R996" s="8">
        <f>IF(P996&gt;1,(Q996/P996)*100,0)</f>
        <v>39.130434782608695</v>
      </c>
    </row>
    <row r="997" spans="1:18" x14ac:dyDescent="0.25">
      <c r="A997" s="1" t="s">
        <v>1669</v>
      </c>
      <c r="B997" s="7">
        <f>2023-YEAR(A997)</f>
        <v>24</v>
      </c>
      <c r="C997" s="1" t="s">
        <v>36</v>
      </c>
      <c r="D997" s="1" t="s">
        <v>25</v>
      </c>
      <c r="E997" s="1" t="s">
        <v>51</v>
      </c>
      <c r="F997" s="1" t="s">
        <v>15</v>
      </c>
      <c r="G997" s="7" t="str">
        <f>CONCATENATE(E997,",",F997,",","BRASIL")</f>
        <v>PARANAVAÍ,PR,BRASIL</v>
      </c>
      <c r="H997" s="1"/>
      <c r="I997" s="5" t="s">
        <v>2163</v>
      </c>
      <c r="J997" s="1" t="s">
        <v>103</v>
      </c>
      <c r="K997" s="1" t="s">
        <v>17</v>
      </c>
      <c r="L997" s="1" t="s">
        <v>68</v>
      </c>
      <c r="M997" s="1" t="s">
        <v>19</v>
      </c>
      <c r="N997" s="1" t="s">
        <v>20</v>
      </c>
      <c r="O997" s="1" t="s">
        <v>33</v>
      </c>
      <c r="P997" s="1" t="s">
        <v>161</v>
      </c>
      <c r="Q997" s="2" t="s">
        <v>500</v>
      </c>
      <c r="R997" s="8">
        <f>IF(P997&gt;1,(Q997/P997)*100,0)</f>
        <v>41.666666666666671</v>
      </c>
    </row>
    <row r="998" spans="1:18" x14ac:dyDescent="0.25">
      <c r="A998" s="1" t="s">
        <v>1670</v>
      </c>
      <c r="B998" s="7">
        <f>2023-YEAR(A998)</f>
        <v>20</v>
      </c>
      <c r="C998" s="1" t="s">
        <v>12</v>
      </c>
      <c r="D998" s="1" t="s">
        <v>958</v>
      </c>
      <c r="E998" s="1" t="s">
        <v>28</v>
      </c>
      <c r="F998" s="1" t="s">
        <v>15</v>
      </c>
      <c r="G998" s="7" t="str">
        <f>CONCATENATE(E998,",",F998,",","BRASIL")</f>
        <v>CURITIBA,PR,BRASIL</v>
      </c>
      <c r="H998" s="1"/>
      <c r="I998" s="5" t="s">
        <v>2162</v>
      </c>
      <c r="J998" s="1" t="s">
        <v>42</v>
      </c>
      <c r="K998" s="1" t="s">
        <v>30</v>
      </c>
      <c r="L998" s="1" t="s">
        <v>43</v>
      </c>
      <c r="M998" s="1" t="s">
        <v>19</v>
      </c>
      <c r="N998" s="1" t="s">
        <v>32</v>
      </c>
      <c r="O998" s="1" t="s">
        <v>33</v>
      </c>
      <c r="P998" s="1" t="s">
        <v>44</v>
      </c>
      <c r="Q998" s="2" t="s">
        <v>45</v>
      </c>
      <c r="R998" s="8">
        <f>IF(P998&gt;1,(Q998/P998)*100,0)</f>
        <v>0</v>
      </c>
    </row>
    <row r="999" spans="1:18" x14ac:dyDescent="0.25">
      <c r="A999" s="1" t="s">
        <v>1452</v>
      </c>
      <c r="B999" s="7">
        <f>2023-YEAR(A999)</f>
        <v>37</v>
      </c>
      <c r="C999" s="1" t="s">
        <v>12</v>
      </c>
      <c r="D999" s="1" t="s">
        <v>13</v>
      </c>
      <c r="E999" s="1" t="s">
        <v>86</v>
      </c>
      <c r="F999" s="1" t="s">
        <v>15</v>
      </c>
      <c r="G999" s="7" t="str">
        <f>CONCATENATE(E999,",",F999,",","BRASIL")</f>
        <v>CAMPO MOURÃO,PR,BRASIL</v>
      </c>
      <c r="H999" s="1"/>
      <c r="I999" s="5" t="s">
        <v>86</v>
      </c>
      <c r="J999" s="1" t="s">
        <v>98</v>
      </c>
      <c r="K999" s="1" t="s">
        <v>83</v>
      </c>
      <c r="L999" s="1" t="s">
        <v>68</v>
      </c>
      <c r="M999" s="1" t="s">
        <v>19</v>
      </c>
      <c r="N999" s="1" t="s">
        <v>20</v>
      </c>
      <c r="O999" s="1" t="s">
        <v>33</v>
      </c>
      <c r="P999" s="1" t="s">
        <v>1671</v>
      </c>
      <c r="Q999" s="2" t="s">
        <v>835</v>
      </c>
      <c r="R999" s="8">
        <f>IF(P999&gt;1,(Q999/P999)*100,0)</f>
        <v>32.616081540203851</v>
      </c>
    </row>
    <row r="1000" spans="1:18" x14ac:dyDescent="0.25">
      <c r="A1000" s="1" t="s">
        <v>1672</v>
      </c>
      <c r="B1000" s="7">
        <f>2023-YEAR(A1000)</f>
        <v>21</v>
      </c>
      <c r="C1000" s="1" t="s">
        <v>36</v>
      </c>
      <c r="D1000" s="1" t="s">
        <v>25</v>
      </c>
      <c r="E1000" s="1" t="s">
        <v>47</v>
      </c>
      <c r="F1000" s="1" t="s">
        <v>15</v>
      </c>
      <c r="G1000" s="7" t="str">
        <f>CONCATENATE(E1000,",",F1000,",","BRASIL")</f>
        <v>PARANAGUÁ,PR,BRASIL</v>
      </c>
      <c r="H1000" s="1"/>
      <c r="I1000" s="5" t="s">
        <v>47</v>
      </c>
      <c r="J1000" s="1" t="s">
        <v>113</v>
      </c>
      <c r="K1000" s="1" t="s">
        <v>30</v>
      </c>
      <c r="L1000" s="1" t="s">
        <v>68</v>
      </c>
      <c r="M1000" s="1" t="s">
        <v>19</v>
      </c>
      <c r="N1000" s="1" t="s">
        <v>20</v>
      </c>
      <c r="O1000" s="1" t="s">
        <v>21</v>
      </c>
      <c r="P1000" s="1" t="s">
        <v>114</v>
      </c>
      <c r="Q1000" s="2" t="s">
        <v>45</v>
      </c>
      <c r="R1000" s="8">
        <f>IF(P1000&gt;1,(Q1000/P1000)*100,0)</f>
        <v>0</v>
      </c>
    </row>
    <row r="1001" spans="1:18" x14ac:dyDescent="0.25">
      <c r="A1001" s="1" t="s">
        <v>1673</v>
      </c>
      <c r="B1001" s="7">
        <f>2023-YEAR(A1001)</f>
        <v>22</v>
      </c>
      <c r="C1001" s="1" t="s">
        <v>36</v>
      </c>
      <c r="D1001" s="1" t="s">
        <v>25</v>
      </c>
      <c r="E1001" s="1" t="s">
        <v>51</v>
      </c>
      <c r="F1001" s="1" t="s">
        <v>15</v>
      </c>
      <c r="G1001" s="7" t="str">
        <f>CONCATENATE(E1001,",",F1001,",","BRASIL")</f>
        <v>PARANAVAÍ,PR,BRASIL</v>
      </c>
      <c r="H1001" s="1"/>
      <c r="I1001" s="5" t="s">
        <v>2163</v>
      </c>
      <c r="J1001" s="1" t="s">
        <v>185</v>
      </c>
      <c r="K1001" s="1" t="s">
        <v>30</v>
      </c>
      <c r="L1001" s="1" t="s">
        <v>68</v>
      </c>
      <c r="M1001" s="1" t="s">
        <v>19</v>
      </c>
      <c r="N1001" s="1" t="s">
        <v>20</v>
      </c>
      <c r="O1001" s="1" t="s">
        <v>33</v>
      </c>
      <c r="P1001" s="1" t="s">
        <v>492</v>
      </c>
      <c r="Q1001" s="2" t="s">
        <v>45</v>
      </c>
      <c r="R1001" s="8">
        <f>IF(P1001&gt;1,(Q1001/P1001)*100,0)</f>
        <v>0</v>
      </c>
    </row>
    <row r="1002" spans="1:18" x14ac:dyDescent="0.25">
      <c r="A1002" s="1" t="s">
        <v>718</v>
      </c>
      <c r="B1002" s="7">
        <f>2023-YEAR(A1002)</f>
        <v>22</v>
      </c>
      <c r="C1002" s="1" t="s">
        <v>36</v>
      </c>
      <c r="D1002" s="1" t="s">
        <v>25</v>
      </c>
      <c r="E1002" s="1" t="s">
        <v>66</v>
      </c>
      <c r="F1002" s="1" t="s">
        <v>15</v>
      </c>
      <c r="G1002" s="7" t="str">
        <f>CONCATENATE(E1002,",",F1002,",","BRASIL")</f>
        <v>APUCARANA,PR,BRASIL</v>
      </c>
      <c r="H1002" s="1"/>
      <c r="I1002" s="5" t="s">
        <v>66</v>
      </c>
      <c r="J1002" s="1" t="s">
        <v>155</v>
      </c>
      <c r="K1002" s="1" t="s">
        <v>30</v>
      </c>
      <c r="L1002" s="1" t="s">
        <v>68</v>
      </c>
      <c r="M1002" s="1" t="s">
        <v>19</v>
      </c>
      <c r="N1002" s="1" t="s">
        <v>20</v>
      </c>
      <c r="O1002" s="1" t="s">
        <v>33</v>
      </c>
      <c r="P1002" s="1" t="s">
        <v>27</v>
      </c>
      <c r="Q1002" s="2" t="s">
        <v>84</v>
      </c>
      <c r="R1002" s="8">
        <f>IF(P1002&gt;1,(Q1002/P1002)*100,0)</f>
        <v>20</v>
      </c>
    </row>
    <row r="1003" spans="1:18" x14ac:dyDescent="0.25">
      <c r="A1003" s="1" t="s">
        <v>1674</v>
      </c>
      <c r="B1003" s="7">
        <f>2023-YEAR(A1003)</f>
        <v>19</v>
      </c>
      <c r="C1003" s="1" t="s">
        <v>12</v>
      </c>
      <c r="D1003" s="1" t="s">
        <v>25</v>
      </c>
      <c r="E1003" s="1" t="s">
        <v>1675</v>
      </c>
      <c r="F1003" s="1" t="s">
        <v>130</v>
      </c>
      <c r="G1003" s="7" t="str">
        <f>CONCATENATE(E1003,",",F1003,",","BRASIL")</f>
        <v>RIBEIRAO GRANDE,SP,BRASIL</v>
      </c>
      <c r="H1003" s="1"/>
      <c r="I1003" s="5" t="s">
        <v>2163</v>
      </c>
      <c r="J1003" s="1" t="s">
        <v>103</v>
      </c>
      <c r="K1003" s="1" t="s">
        <v>30</v>
      </c>
      <c r="L1003" s="1" t="s">
        <v>68</v>
      </c>
      <c r="M1003" s="1" t="s">
        <v>19</v>
      </c>
      <c r="N1003" s="1" t="s">
        <v>20</v>
      </c>
      <c r="O1003" s="1" t="s">
        <v>21</v>
      </c>
      <c r="P1003" s="1" t="s">
        <v>161</v>
      </c>
      <c r="Q1003" s="2" t="s">
        <v>45</v>
      </c>
      <c r="R1003" s="8">
        <f>IF(P1003&gt;1,(Q1003/P1003)*100,0)</f>
        <v>0</v>
      </c>
    </row>
    <row r="1004" spans="1:18" x14ac:dyDescent="0.25">
      <c r="A1004" s="1" t="s">
        <v>1676</v>
      </c>
      <c r="B1004" s="7">
        <f>2023-YEAR(A1004)</f>
        <v>20</v>
      </c>
      <c r="C1004" s="1" t="s">
        <v>36</v>
      </c>
      <c r="D1004" s="1" t="s">
        <v>25</v>
      </c>
      <c r="E1004" s="1" t="s">
        <v>66</v>
      </c>
      <c r="F1004" s="1" t="s">
        <v>15</v>
      </c>
      <c r="G1004" s="7" t="str">
        <f>CONCATENATE(E1004,",",F1004,",","BRASIL")</f>
        <v>APUCARANA,PR,BRASIL</v>
      </c>
      <c r="H1004" s="1"/>
      <c r="I1004" s="5" t="s">
        <v>2162</v>
      </c>
      <c r="J1004" s="1" t="s">
        <v>333</v>
      </c>
      <c r="K1004" s="1" t="s">
        <v>334</v>
      </c>
      <c r="L1004" s="1" t="s">
        <v>43</v>
      </c>
      <c r="M1004" s="1" t="s">
        <v>19</v>
      </c>
      <c r="N1004" s="1" t="s">
        <v>32</v>
      </c>
      <c r="O1004" s="1" t="s">
        <v>21</v>
      </c>
      <c r="P1004" s="1" t="s">
        <v>335</v>
      </c>
      <c r="Q1004" s="2" t="s">
        <v>660</v>
      </c>
      <c r="R1004" s="8">
        <f>IF(P1004&gt;1,(Q1004/P1004)*100,0)</f>
        <v>20.300751879699249</v>
      </c>
    </row>
    <row r="1005" spans="1:18" x14ac:dyDescent="0.25">
      <c r="A1005" s="1" t="s">
        <v>613</v>
      </c>
      <c r="B1005" s="7">
        <f>2023-YEAR(A1005)</f>
        <v>24</v>
      </c>
      <c r="C1005" s="1" t="s">
        <v>36</v>
      </c>
      <c r="D1005" s="1" t="s">
        <v>13</v>
      </c>
      <c r="E1005" s="1" t="s">
        <v>54</v>
      </c>
      <c r="F1005" s="1" t="s">
        <v>15</v>
      </c>
      <c r="G1005" s="7" t="str">
        <f>CONCATENATE(E1005,",",F1005,",","BRASIL")</f>
        <v>UNIÃO DA VITÓRIA,PR,BRASIL</v>
      </c>
      <c r="H1005" s="1"/>
      <c r="I1005" s="5" t="s">
        <v>54</v>
      </c>
      <c r="J1005" s="1" t="s">
        <v>90</v>
      </c>
      <c r="K1005" s="1" t="s">
        <v>30</v>
      </c>
      <c r="L1005" s="1" t="s">
        <v>68</v>
      </c>
      <c r="M1005" s="1" t="s">
        <v>19</v>
      </c>
      <c r="N1005" s="1" t="s">
        <v>20</v>
      </c>
      <c r="O1005" s="1" t="s">
        <v>21</v>
      </c>
      <c r="P1005" s="1" t="s">
        <v>91</v>
      </c>
      <c r="Q1005" s="2" t="s">
        <v>660</v>
      </c>
      <c r="R1005" s="8">
        <f>IF(P1005&gt;1,(Q1005/P1005)*100,0)</f>
        <v>15.929203539823009</v>
      </c>
    </row>
    <row r="1006" spans="1:18" x14ac:dyDescent="0.25">
      <c r="A1006" s="1" t="s">
        <v>1677</v>
      </c>
      <c r="B1006" s="7">
        <f>2023-YEAR(A1006)</f>
        <v>33</v>
      </c>
      <c r="C1006" s="1" t="s">
        <v>36</v>
      </c>
      <c r="D1006" s="1" t="s">
        <v>25</v>
      </c>
      <c r="E1006" s="1" t="s">
        <v>51</v>
      </c>
      <c r="F1006" s="1" t="s">
        <v>15</v>
      </c>
      <c r="G1006" s="7" t="str">
        <f>CONCATENATE(E1006,",",F1006,",","BRASIL")</f>
        <v>PARANAVAÍ,PR,BRASIL</v>
      </c>
      <c r="H1006" s="1"/>
      <c r="I1006" s="5" t="s">
        <v>2163</v>
      </c>
      <c r="J1006" s="1" t="s">
        <v>103</v>
      </c>
      <c r="K1006" s="1" t="s">
        <v>38</v>
      </c>
      <c r="L1006" s="1" t="s">
        <v>68</v>
      </c>
      <c r="M1006" s="1" t="s">
        <v>19</v>
      </c>
      <c r="N1006" s="1" t="s">
        <v>32</v>
      </c>
      <c r="O1006" s="1" t="s">
        <v>536</v>
      </c>
      <c r="P1006" s="1" t="s">
        <v>161</v>
      </c>
      <c r="Q1006" s="2" t="s">
        <v>500</v>
      </c>
      <c r="R1006" s="8">
        <f>IF(P1006&gt;1,(Q1006/P1006)*100,0)</f>
        <v>41.666666666666671</v>
      </c>
    </row>
    <row r="1007" spans="1:18" x14ac:dyDescent="0.25">
      <c r="A1007" s="1" t="s">
        <v>1678</v>
      </c>
      <c r="B1007" s="7">
        <f>2023-YEAR(A1007)</f>
        <v>21</v>
      </c>
      <c r="C1007" s="1" t="s">
        <v>12</v>
      </c>
      <c r="D1007" s="1" t="s">
        <v>25</v>
      </c>
      <c r="E1007" s="1" t="s">
        <v>51</v>
      </c>
      <c r="F1007" s="1" t="s">
        <v>15</v>
      </c>
      <c r="G1007" s="7" t="str">
        <f>CONCATENATE(E1007,",",F1007,",","BRASIL")</f>
        <v>PARANAVAÍ,PR,BRASIL</v>
      </c>
      <c r="H1007" s="1"/>
      <c r="I1007" s="5" t="s">
        <v>2163</v>
      </c>
      <c r="J1007" s="1" t="s">
        <v>254</v>
      </c>
      <c r="K1007" s="1" t="s">
        <v>30</v>
      </c>
      <c r="L1007" s="1" t="s">
        <v>68</v>
      </c>
      <c r="M1007" s="1" t="s">
        <v>19</v>
      </c>
      <c r="N1007" s="1" t="s">
        <v>20</v>
      </c>
      <c r="O1007" s="1" t="s">
        <v>33</v>
      </c>
      <c r="P1007" s="1" t="s">
        <v>105</v>
      </c>
      <c r="Q1007" s="2" t="s">
        <v>45</v>
      </c>
      <c r="R1007" s="8">
        <f>IF(P1007&gt;1,(Q1007/P1007)*100,0)</f>
        <v>0</v>
      </c>
    </row>
    <row r="1008" spans="1:18" x14ac:dyDescent="0.25">
      <c r="A1008" s="1" t="s">
        <v>1680</v>
      </c>
      <c r="B1008" s="7">
        <f>2023-YEAR(A1008)</f>
        <v>31</v>
      </c>
      <c r="C1008" s="1" t="s">
        <v>12</v>
      </c>
      <c r="D1008" s="1" t="s">
        <v>13</v>
      </c>
      <c r="E1008" s="1" t="s">
        <v>54</v>
      </c>
      <c r="F1008" s="1" t="s">
        <v>15</v>
      </c>
      <c r="G1008" s="7" t="str">
        <f>CONCATENATE(E1008,",",F1008,",","BRASIL")</f>
        <v>UNIÃO DA VITÓRIA,PR,BRASIL</v>
      </c>
      <c r="H1008" s="1"/>
      <c r="I1008" s="5" t="s">
        <v>54</v>
      </c>
      <c r="J1008" s="1" t="s">
        <v>297</v>
      </c>
      <c r="K1008" s="1" t="s">
        <v>30</v>
      </c>
      <c r="L1008" s="1" t="s">
        <v>68</v>
      </c>
      <c r="M1008" s="1" t="s">
        <v>19</v>
      </c>
      <c r="N1008" s="1" t="s">
        <v>20</v>
      </c>
      <c r="O1008" s="1" t="s">
        <v>33</v>
      </c>
      <c r="P1008" s="1" t="s">
        <v>1681</v>
      </c>
      <c r="Q1008" s="2" t="s">
        <v>642</v>
      </c>
      <c r="R1008" s="8">
        <f>IF(P1008&gt;1,(Q1008/P1008)*100,0)</f>
        <v>18.686131386861312</v>
      </c>
    </row>
    <row r="1009" spans="1:18" x14ac:dyDescent="0.25">
      <c r="A1009" s="1" t="s">
        <v>1682</v>
      </c>
      <c r="B1009" s="7">
        <f>2023-YEAR(A1009)</f>
        <v>32</v>
      </c>
      <c r="C1009" s="1" t="s">
        <v>36</v>
      </c>
      <c r="D1009" s="1" t="s">
        <v>13</v>
      </c>
      <c r="E1009" s="1" t="s">
        <v>51</v>
      </c>
      <c r="F1009" s="1" t="s">
        <v>15</v>
      </c>
      <c r="G1009" s="7" t="str">
        <f>CONCATENATE(E1009,",",F1009,",","BRASIL")</f>
        <v>PARANAVAÍ,PR,BRASIL</v>
      </c>
      <c r="H1009" s="1"/>
      <c r="I1009" s="5" t="s">
        <v>2163</v>
      </c>
      <c r="J1009" s="1" t="s">
        <v>103</v>
      </c>
      <c r="K1009" s="1" t="s">
        <v>83</v>
      </c>
      <c r="L1009" s="1" t="s">
        <v>68</v>
      </c>
      <c r="M1009" s="1" t="s">
        <v>19</v>
      </c>
      <c r="N1009" s="1" t="s">
        <v>20</v>
      </c>
      <c r="O1009" s="1" t="s">
        <v>21</v>
      </c>
      <c r="P1009" s="1" t="s">
        <v>161</v>
      </c>
      <c r="Q1009" s="2" t="s">
        <v>162</v>
      </c>
      <c r="R1009" s="8">
        <f>IF(P1009&gt;1,(Q1009/P1009)*100,0)</f>
        <v>25</v>
      </c>
    </row>
    <row r="1010" spans="1:18" x14ac:dyDescent="0.25">
      <c r="A1010" s="1" t="s">
        <v>1683</v>
      </c>
      <c r="B1010" s="7">
        <f>2023-YEAR(A1010)</f>
        <v>20</v>
      </c>
      <c r="C1010" s="1" t="s">
        <v>36</v>
      </c>
      <c r="D1010" s="1" t="s">
        <v>13</v>
      </c>
      <c r="E1010" s="1" t="s">
        <v>72</v>
      </c>
      <c r="F1010" s="1" t="s">
        <v>15</v>
      </c>
      <c r="G1010" s="7" t="str">
        <f>CONCATENATE(E1010,",",F1010,",","BRASIL")</f>
        <v>ARARUNA,PR,BRASIL</v>
      </c>
      <c r="H1010" s="1"/>
      <c r="I1010" s="5" t="s">
        <v>86</v>
      </c>
      <c r="J1010" s="1" t="s">
        <v>646</v>
      </c>
      <c r="K1010" s="1" t="s">
        <v>30</v>
      </c>
      <c r="L1010" s="1" t="s">
        <v>18</v>
      </c>
      <c r="M1010" s="1" t="s">
        <v>19</v>
      </c>
      <c r="N1010" s="1" t="s">
        <v>20</v>
      </c>
      <c r="O1010" s="1" t="s">
        <v>33</v>
      </c>
      <c r="P1010" s="1" t="s">
        <v>1151</v>
      </c>
      <c r="Q1010" s="2" t="s">
        <v>45</v>
      </c>
      <c r="R1010" s="8">
        <f>IF(P1010&gt;1,(Q1010/P1010)*100,0)</f>
        <v>0</v>
      </c>
    </row>
    <row r="1011" spans="1:18" x14ac:dyDescent="0.25">
      <c r="A1011" s="1" t="s">
        <v>1684</v>
      </c>
      <c r="B1011" s="7">
        <f>2023-YEAR(A1011)</f>
        <v>24</v>
      </c>
      <c r="C1011" s="1" t="s">
        <v>12</v>
      </c>
      <c r="D1011" s="1" t="s">
        <v>25</v>
      </c>
      <c r="E1011" s="1" t="s">
        <v>148</v>
      </c>
      <c r="F1011" s="1" t="s">
        <v>149</v>
      </c>
      <c r="G1011" s="7" t="str">
        <f>CONCATENATE(E1011,",",F1011,",","BRASIL")</f>
        <v>PORTO UNIAO,SC,BRASIL</v>
      </c>
      <c r="H1011" s="1"/>
      <c r="I1011" s="5" t="s">
        <v>54</v>
      </c>
      <c r="J1011" s="1" t="s">
        <v>261</v>
      </c>
      <c r="K1011" s="1" t="s">
        <v>83</v>
      </c>
      <c r="L1011" s="1" t="s">
        <v>68</v>
      </c>
      <c r="M1011" s="1" t="s">
        <v>19</v>
      </c>
      <c r="N1011" s="1" t="s">
        <v>20</v>
      </c>
      <c r="O1011" s="1" t="s">
        <v>33</v>
      </c>
      <c r="P1011" s="1" t="s">
        <v>262</v>
      </c>
      <c r="Q1011" s="2" t="s">
        <v>159</v>
      </c>
      <c r="R1011" s="8">
        <f>IF(P1011&gt;1,(Q1011/P1011)*100,0)</f>
        <v>21.153846153846153</v>
      </c>
    </row>
    <row r="1012" spans="1:18" x14ac:dyDescent="0.25">
      <c r="A1012" s="1" t="s">
        <v>1685</v>
      </c>
      <c r="B1012" s="7">
        <f>2023-YEAR(A1012)</f>
        <v>31</v>
      </c>
      <c r="C1012" s="1" t="s">
        <v>36</v>
      </c>
      <c r="D1012" s="1" t="s">
        <v>25</v>
      </c>
      <c r="E1012" s="1" t="s">
        <v>47</v>
      </c>
      <c r="F1012" s="1" t="s">
        <v>15</v>
      </c>
      <c r="G1012" s="7" t="str">
        <f>CONCATENATE(E1012,",",F1012,",","BRASIL")</f>
        <v>PARANAGUÁ,PR,BRASIL</v>
      </c>
      <c r="H1012" s="1"/>
      <c r="I1012" s="5" t="s">
        <v>47</v>
      </c>
      <c r="J1012" s="1" t="s">
        <v>77</v>
      </c>
      <c r="K1012" s="1" t="s">
        <v>83</v>
      </c>
      <c r="L1012" s="1" t="s">
        <v>68</v>
      </c>
      <c r="M1012" s="1" t="s">
        <v>19</v>
      </c>
      <c r="N1012" s="1" t="s">
        <v>20</v>
      </c>
      <c r="O1012" s="1" t="s">
        <v>33</v>
      </c>
      <c r="P1012" s="1" t="s">
        <v>100</v>
      </c>
      <c r="Q1012" s="2" t="s">
        <v>96</v>
      </c>
      <c r="R1012" s="8">
        <f>IF(P1012&gt;1,(Q1012/P1012)*100,0)</f>
        <v>17.215727948990438</v>
      </c>
    </row>
    <row r="1013" spans="1:18" x14ac:dyDescent="0.25">
      <c r="A1013" s="1" t="s">
        <v>1686</v>
      </c>
      <c r="B1013" s="7">
        <f>2023-YEAR(A1013)</f>
        <v>37</v>
      </c>
      <c r="C1013" s="1" t="s">
        <v>36</v>
      </c>
      <c r="D1013" s="1" t="s">
        <v>25</v>
      </c>
      <c r="E1013" s="1" t="s">
        <v>2186</v>
      </c>
      <c r="F1013" s="1" t="s">
        <v>15</v>
      </c>
      <c r="G1013" s="7" t="str">
        <f>CONCATENATE(E1013,",",F1013,",","BRASIL")</f>
        <v>CAMBIRA,PR,BRASIL</v>
      </c>
      <c r="H1013" s="1"/>
      <c r="I1013" s="5" t="s">
        <v>66</v>
      </c>
      <c r="J1013" s="1" t="s">
        <v>306</v>
      </c>
      <c r="K1013" s="1" t="s">
        <v>83</v>
      </c>
      <c r="L1013" s="1" t="s">
        <v>68</v>
      </c>
      <c r="M1013" s="1" t="s">
        <v>19</v>
      </c>
      <c r="N1013" s="1" t="s">
        <v>20</v>
      </c>
      <c r="O1013" s="1" t="s">
        <v>21</v>
      </c>
      <c r="P1013" s="1" t="s">
        <v>707</v>
      </c>
      <c r="Q1013" s="2" t="s">
        <v>826</v>
      </c>
      <c r="R1013" s="8">
        <f>IF(P1013&gt;1,(Q1013/P1013)*100,0)</f>
        <v>30.555555555555557</v>
      </c>
    </row>
    <row r="1014" spans="1:18" x14ac:dyDescent="0.25">
      <c r="A1014" s="1" t="s">
        <v>1687</v>
      </c>
      <c r="B1014" s="7">
        <f>2023-YEAR(A1014)</f>
        <v>20</v>
      </c>
      <c r="C1014" s="1" t="s">
        <v>12</v>
      </c>
      <c r="D1014" s="1" t="s">
        <v>25</v>
      </c>
      <c r="E1014" s="1" t="s">
        <v>86</v>
      </c>
      <c r="F1014" s="1" t="s">
        <v>15</v>
      </c>
      <c r="G1014" s="7" t="str">
        <f>CONCATENATE(E1014,",",F1014,",","BRASIL")</f>
        <v>CAMPO MOURÃO,PR,BRASIL</v>
      </c>
      <c r="H1014" s="1"/>
      <c r="I1014" s="5" t="s">
        <v>86</v>
      </c>
      <c r="J1014" s="1" t="s">
        <v>98</v>
      </c>
      <c r="K1014" s="1" t="s">
        <v>83</v>
      </c>
      <c r="L1014" s="1" t="s">
        <v>68</v>
      </c>
      <c r="M1014" s="1" t="s">
        <v>19</v>
      </c>
      <c r="N1014" s="1" t="s">
        <v>20</v>
      </c>
      <c r="O1014" s="1" t="s">
        <v>33</v>
      </c>
      <c r="P1014" s="1" t="s">
        <v>1042</v>
      </c>
      <c r="Q1014" s="2" t="s">
        <v>1421</v>
      </c>
      <c r="R1014" s="8">
        <f>IF(P1014&gt;1,(Q1014/P1014)*100,0)</f>
        <v>33.655006031363087</v>
      </c>
    </row>
    <row r="1015" spans="1:18" x14ac:dyDescent="0.25">
      <c r="A1015" s="1" t="s">
        <v>1688</v>
      </c>
      <c r="B1015" s="7">
        <f>2023-YEAR(A1015)</f>
        <v>57</v>
      </c>
      <c r="C1015" s="1" t="s">
        <v>36</v>
      </c>
      <c r="D1015" s="1" t="s">
        <v>25</v>
      </c>
      <c r="E1015" s="1" t="s">
        <v>28</v>
      </c>
      <c r="F1015" s="1" t="s">
        <v>15</v>
      </c>
      <c r="G1015" s="7" t="str">
        <f>CONCATENATE(E1015,",",F1015,",","BRASIL")</f>
        <v>CURITIBA,PR,BRASIL</v>
      </c>
      <c r="H1015" s="1"/>
      <c r="I1015" s="5" t="s">
        <v>54</v>
      </c>
      <c r="J1015" s="1" t="s">
        <v>55</v>
      </c>
      <c r="K1015" s="1" t="s">
        <v>30</v>
      </c>
      <c r="L1015" s="1" t="s">
        <v>31</v>
      </c>
      <c r="M1015" s="1" t="s">
        <v>19</v>
      </c>
      <c r="N1015" s="1" t="s">
        <v>32</v>
      </c>
      <c r="O1015" s="1" t="s">
        <v>21</v>
      </c>
      <c r="P1015" s="1" t="s">
        <v>56</v>
      </c>
      <c r="Q1015" s="2" t="s">
        <v>45</v>
      </c>
      <c r="R1015" s="8">
        <f>IF(P1015&gt;1,(Q1015/P1015)*100,0)</f>
        <v>0</v>
      </c>
    </row>
    <row r="1016" spans="1:18" x14ac:dyDescent="0.25">
      <c r="A1016" s="1" t="s">
        <v>1689</v>
      </c>
      <c r="B1016" s="7">
        <f>2023-YEAR(A1016)</f>
        <v>25</v>
      </c>
      <c r="C1016" s="1" t="s">
        <v>12</v>
      </c>
      <c r="D1016" s="1" t="s">
        <v>25</v>
      </c>
      <c r="E1016" s="1" t="s">
        <v>1035</v>
      </c>
      <c r="F1016" s="1" t="s">
        <v>15</v>
      </c>
      <c r="G1016" s="7" t="str">
        <f>CONCATENATE(E1016,",",F1016,",","BRASIL")</f>
        <v>BOA ESPERANCA,PR,BRASIL</v>
      </c>
      <c r="H1016" s="1"/>
      <c r="I1016" s="5" t="s">
        <v>86</v>
      </c>
      <c r="J1016" s="1" t="s">
        <v>98</v>
      </c>
      <c r="K1016" s="1" t="s">
        <v>83</v>
      </c>
      <c r="L1016" s="1" t="s">
        <v>68</v>
      </c>
      <c r="M1016" s="1" t="s">
        <v>19</v>
      </c>
      <c r="N1016" s="1" t="s">
        <v>20</v>
      </c>
      <c r="O1016" s="1" t="s">
        <v>33</v>
      </c>
      <c r="P1016" s="1" t="s">
        <v>1042</v>
      </c>
      <c r="Q1016" s="2" t="s">
        <v>400</v>
      </c>
      <c r="R1016" s="8">
        <f>IF(P1016&gt;1,(Q1016/P1016)*100,0)</f>
        <v>41.254523522316042</v>
      </c>
    </row>
    <row r="1017" spans="1:18" x14ac:dyDescent="0.25">
      <c r="A1017" s="1" t="s">
        <v>1690</v>
      </c>
      <c r="B1017" s="7">
        <f>2023-YEAR(A1017)</f>
        <v>43</v>
      </c>
      <c r="C1017" s="1" t="s">
        <v>36</v>
      </c>
      <c r="D1017" s="1" t="s">
        <v>25</v>
      </c>
      <c r="E1017" s="1" t="s">
        <v>690</v>
      </c>
      <c r="F1017" s="1" t="s">
        <v>15</v>
      </c>
      <c r="G1017" s="7" t="str">
        <f>CONCATENATE(E1017,",",F1017,",","BRASIL")</f>
        <v>FAZENDA RIO GRANDE,PR,BRASIL</v>
      </c>
      <c r="H1017" s="1"/>
      <c r="I1017" s="5" t="s">
        <v>2162</v>
      </c>
      <c r="J1017" s="1" t="s">
        <v>37</v>
      </c>
      <c r="K1017" s="1" t="s">
        <v>83</v>
      </c>
      <c r="L1017" s="1" t="s">
        <v>31</v>
      </c>
      <c r="M1017" s="1" t="s">
        <v>19</v>
      </c>
      <c r="N1017" s="1" t="s">
        <v>20</v>
      </c>
      <c r="O1017" s="1" t="s">
        <v>33</v>
      </c>
      <c r="P1017" s="1" t="s">
        <v>702</v>
      </c>
      <c r="Q1017" s="2" t="s">
        <v>578</v>
      </c>
      <c r="R1017" s="8">
        <f>IF(P1017&gt;1,(Q1017/P1017)*100,0)</f>
        <v>33.766233766233768</v>
      </c>
    </row>
    <row r="1018" spans="1:18" x14ac:dyDescent="0.25">
      <c r="A1018" s="1" t="s">
        <v>1691</v>
      </c>
      <c r="B1018" s="7">
        <f>2023-YEAR(A1018)</f>
        <v>25</v>
      </c>
      <c r="C1018" s="1" t="s">
        <v>12</v>
      </c>
      <c r="D1018" s="1" t="s">
        <v>25</v>
      </c>
      <c r="E1018" s="1" t="s">
        <v>86</v>
      </c>
      <c r="F1018" s="1" t="s">
        <v>15</v>
      </c>
      <c r="G1018" s="7" t="str">
        <f>CONCATENATE(E1018,",",F1018,",","BRASIL")</f>
        <v>CAMPO MOURÃO,PR,BRASIL</v>
      </c>
      <c r="H1018" s="1"/>
      <c r="I1018" s="5" t="s">
        <v>86</v>
      </c>
      <c r="J1018" s="1" t="s">
        <v>67</v>
      </c>
      <c r="K1018" s="1" t="s">
        <v>30</v>
      </c>
      <c r="L1018" s="1" t="s">
        <v>68</v>
      </c>
      <c r="M1018" s="1" t="s">
        <v>19</v>
      </c>
      <c r="N1018" s="1" t="s">
        <v>20</v>
      </c>
      <c r="O1018" s="1" t="s">
        <v>33</v>
      </c>
      <c r="P1018" s="1" t="s">
        <v>125</v>
      </c>
      <c r="Q1018" s="2" t="s">
        <v>45</v>
      </c>
      <c r="R1018" s="8">
        <f>IF(P1018&gt;1,(Q1018/P1018)*100,0)</f>
        <v>0</v>
      </c>
    </row>
    <row r="1019" spans="1:18" x14ac:dyDescent="0.25">
      <c r="A1019" s="1" t="s">
        <v>1692</v>
      </c>
      <c r="B1019" s="7">
        <f>2023-YEAR(A1019)</f>
        <v>22</v>
      </c>
      <c r="C1019" s="1" t="s">
        <v>12</v>
      </c>
      <c r="D1019" s="1" t="s">
        <v>25</v>
      </c>
      <c r="E1019" s="1" t="s">
        <v>54</v>
      </c>
      <c r="F1019" s="1" t="s">
        <v>15</v>
      </c>
      <c r="G1019" s="7" t="str">
        <f>CONCATENATE(E1019,",",F1019,",","BRASIL")</f>
        <v>UNIÃO DA VITÓRIA,PR,BRASIL</v>
      </c>
      <c r="H1019" s="1"/>
      <c r="I1019" s="5" t="s">
        <v>54</v>
      </c>
      <c r="J1019" s="1" t="s">
        <v>94</v>
      </c>
      <c r="K1019" s="1" t="s">
        <v>30</v>
      </c>
      <c r="L1019" s="1" t="s">
        <v>68</v>
      </c>
      <c r="M1019" s="1" t="s">
        <v>19</v>
      </c>
      <c r="N1019" s="1" t="s">
        <v>20</v>
      </c>
      <c r="O1019" s="1" t="s">
        <v>33</v>
      </c>
      <c r="P1019" s="1" t="s">
        <v>304</v>
      </c>
      <c r="Q1019" s="2" t="s">
        <v>45</v>
      </c>
      <c r="R1019" s="8">
        <f>IF(P1019&gt;1,(Q1019/P1019)*100,0)</f>
        <v>0</v>
      </c>
    </row>
    <row r="1020" spans="1:18" x14ac:dyDescent="0.25">
      <c r="A1020" s="1" t="s">
        <v>1462</v>
      </c>
      <c r="B1020" s="7">
        <f>2023-YEAR(A1020)</f>
        <v>26</v>
      </c>
      <c r="C1020" s="1" t="s">
        <v>36</v>
      </c>
      <c r="D1020" s="1" t="s">
        <v>25</v>
      </c>
      <c r="E1020" s="1" t="s">
        <v>2179</v>
      </c>
      <c r="F1020" s="1" t="s">
        <v>15</v>
      </c>
      <c r="G1020" s="7" t="str">
        <f>CONCATENATE(E1020,",",F1020,",","BRASIL")</f>
        <v>FAROL,PR,BRASIL</v>
      </c>
      <c r="H1020" s="1"/>
      <c r="I1020" s="5" t="s">
        <v>86</v>
      </c>
      <c r="J1020" s="1" t="s">
        <v>87</v>
      </c>
      <c r="K1020" s="1" t="s">
        <v>38</v>
      </c>
      <c r="L1020" s="1" t="s">
        <v>68</v>
      </c>
      <c r="M1020" s="1" t="s">
        <v>19</v>
      </c>
      <c r="N1020" s="1" t="s">
        <v>20</v>
      </c>
      <c r="O1020" s="1" t="s">
        <v>33</v>
      </c>
      <c r="P1020" s="1" t="s">
        <v>1693</v>
      </c>
      <c r="Q1020" s="2" t="s">
        <v>796</v>
      </c>
      <c r="R1020" s="8">
        <f>IF(P1020&gt;1,(Q1020/P1020)*100,0)</f>
        <v>63.864628820960704</v>
      </c>
    </row>
    <row r="1021" spans="1:18" x14ac:dyDescent="0.25">
      <c r="A1021" s="1" t="s">
        <v>1494</v>
      </c>
      <c r="B1021" s="7">
        <f>2023-YEAR(A1021)</f>
        <v>24</v>
      </c>
      <c r="C1021" s="1" t="s">
        <v>36</v>
      </c>
      <c r="D1021" s="1" t="s">
        <v>13</v>
      </c>
      <c r="E1021" s="1" t="s">
        <v>86</v>
      </c>
      <c r="F1021" s="1" t="s">
        <v>15</v>
      </c>
      <c r="G1021" s="7" t="str">
        <f>CONCATENATE(E1021,",",F1021,",","BRASIL")</f>
        <v>CAMPO MOURÃO,PR,BRASIL</v>
      </c>
      <c r="H1021" s="1"/>
      <c r="I1021" s="5" t="s">
        <v>86</v>
      </c>
      <c r="J1021" s="1" t="s">
        <v>98</v>
      </c>
      <c r="K1021" s="1" t="s">
        <v>30</v>
      </c>
      <c r="L1021" s="1" t="s">
        <v>68</v>
      </c>
      <c r="M1021" s="1" t="s">
        <v>19</v>
      </c>
      <c r="N1021" s="1" t="s">
        <v>20</v>
      </c>
      <c r="O1021" s="1" t="s">
        <v>33</v>
      </c>
      <c r="P1021" s="1" t="s">
        <v>1671</v>
      </c>
      <c r="Q1021" s="2" t="s">
        <v>360</v>
      </c>
      <c r="R1021" s="8">
        <f>IF(P1021&gt;1,(Q1021/P1021)*100,0)</f>
        <v>6.115515288788222</v>
      </c>
    </row>
    <row r="1022" spans="1:18" x14ac:dyDescent="0.25">
      <c r="A1022" s="1" t="s">
        <v>1694</v>
      </c>
      <c r="B1022" s="7">
        <f>2023-YEAR(A1022)</f>
        <v>42</v>
      </c>
      <c r="C1022" s="1" t="s">
        <v>36</v>
      </c>
      <c r="D1022" s="1" t="s">
        <v>25</v>
      </c>
      <c r="E1022" s="1" t="s">
        <v>47</v>
      </c>
      <c r="F1022" s="1" t="s">
        <v>15</v>
      </c>
      <c r="G1022" s="7" t="str">
        <f>CONCATENATE(E1022,",",F1022,",","BRASIL")</f>
        <v>PARANAGUÁ,PR,BRASIL</v>
      </c>
      <c r="H1022" s="1"/>
      <c r="I1022" s="5" t="s">
        <v>47</v>
      </c>
      <c r="J1022" s="1" t="s">
        <v>157</v>
      </c>
      <c r="K1022" s="1" t="s">
        <v>17</v>
      </c>
      <c r="L1022" s="1" t="s">
        <v>68</v>
      </c>
      <c r="M1022" s="1" t="s">
        <v>19</v>
      </c>
      <c r="N1022" s="1" t="s">
        <v>20</v>
      </c>
      <c r="O1022" s="1" t="s">
        <v>33</v>
      </c>
      <c r="P1022" s="1" t="s">
        <v>724</v>
      </c>
      <c r="Q1022" s="2" t="s">
        <v>1565</v>
      </c>
      <c r="R1022" s="8">
        <f>IF(P1022&gt;1,(Q1022/P1022)*100,0)</f>
        <v>36.206896551724135</v>
      </c>
    </row>
    <row r="1023" spans="1:18" x14ac:dyDescent="0.25">
      <c r="A1023" s="1" t="s">
        <v>1695</v>
      </c>
      <c r="B1023" s="7">
        <f>2023-YEAR(A1023)</f>
        <v>21</v>
      </c>
      <c r="C1023" s="1" t="s">
        <v>36</v>
      </c>
      <c r="D1023" s="1" t="s">
        <v>25</v>
      </c>
      <c r="E1023" s="1" t="s">
        <v>60</v>
      </c>
      <c r="F1023" s="1" t="s">
        <v>15</v>
      </c>
      <c r="G1023" s="7" t="str">
        <f>CONCATENATE(E1023,",",F1023,",","BRASIL")</f>
        <v>SAO JOSE DOS PINHAIS,PR,BRASIL</v>
      </c>
      <c r="H1023" s="1"/>
      <c r="I1023" s="5" t="s">
        <v>2164</v>
      </c>
      <c r="J1023" s="1" t="s">
        <v>61</v>
      </c>
      <c r="K1023" s="1" t="s">
        <v>30</v>
      </c>
      <c r="L1023" s="1" t="s">
        <v>18</v>
      </c>
      <c r="M1023" s="1" t="s">
        <v>19</v>
      </c>
      <c r="N1023" s="1" t="s">
        <v>20</v>
      </c>
      <c r="O1023" s="1" t="s">
        <v>33</v>
      </c>
      <c r="P1023" s="1" t="s">
        <v>63</v>
      </c>
      <c r="Q1023" s="2" t="s">
        <v>45</v>
      </c>
      <c r="R1023" s="8">
        <f>IF(P1023&gt;1,(Q1023/P1023)*100,0)</f>
        <v>0</v>
      </c>
    </row>
    <row r="1024" spans="1:18" x14ac:dyDescent="0.25">
      <c r="A1024" s="1" t="s">
        <v>1696</v>
      </c>
      <c r="B1024" s="7">
        <f>2023-YEAR(A1024)</f>
        <v>47</v>
      </c>
      <c r="C1024" s="1" t="s">
        <v>36</v>
      </c>
      <c r="D1024" s="1" t="s">
        <v>65</v>
      </c>
      <c r="E1024" s="1" t="s">
        <v>241</v>
      </c>
      <c r="F1024" s="1" t="s">
        <v>15</v>
      </c>
      <c r="G1024" s="7" t="str">
        <f>CONCATENATE(E1024,",",F1024,",","BRASIL")</f>
        <v>DIAMANTE DO NORTE,PR,BRASIL</v>
      </c>
      <c r="H1024" s="1"/>
      <c r="I1024" s="5" t="s">
        <v>2163</v>
      </c>
      <c r="J1024" s="1" t="s">
        <v>94</v>
      </c>
      <c r="K1024" s="1" t="s">
        <v>83</v>
      </c>
      <c r="L1024" s="1" t="s">
        <v>68</v>
      </c>
      <c r="M1024" s="1" t="s">
        <v>19</v>
      </c>
      <c r="N1024" s="1" t="s">
        <v>20</v>
      </c>
      <c r="O1024" s="1" t="s">
        <v>21</v>
      </c>
      <c r="P1024" s="1" t="s">
        <v>1697</v>
      </c>
      <c r="Q1024" s="2" t="s">
        <v>188</v>
      </c>
      <c r="R1024" s="8">
        <f>IF(P1024&gt;1,(Q1024/P1024)*100,0)</f>
        <v>22.766798418972332</v>
      </c>
    </row>
    <row r="1025" spans="1:18" x14ac:dyDescent="0.25">
      <c r="A1025" s="1" t="s">
        <v>1127</v>
      </c>
      <c r="B1025" s="7">
        <f>2023-YEAR(A1025)</f>
        <v>21</v>
      </c>
      <c r="C1025" s="1" t="s">
        <v>12</v>
      </c>
      <c r="D1025" s="1" t="s">
        <v>25</v>
      </c>
      <c r="E1025" s="1" t="s">
        <v>1698</v>
      </c>
      <c r="F1025" s="1" t="s">
        <v>15</v>
      </c>
      <c r="G1025" s="7" t="str">
        <f>CONCATENATE(E1025,",",F1025,",","BRASIL")</f>
        <v>CRUZEIRO DO SUL,PR,BRASIL</v>
      </c>
      <c r="H1025" s="1"/>
      <c r="I1025" s="5" t="s">
        <v>2163</v>
      </c>
      <c r="J1025" s="1" t="s">
        <v>182</v>
      </c>
      <c r="K1025" s="1" t="s">
        <v>30</v>
      </c>
      <c r="L1025" s="1" t="s">
        <v>68</v>
      </c>
      <c r="M1025" s="1" t="s">
        <v>19</v>
      </c>
      <c r="N1025" s="1" t="s">
        <v>20</v>
      </c>
      <c r="O1025" s="1" t="s">
        <v>33</v>
      </c>
      <c r="P1025" s="1" t="s">
        <v>183</v>
      </c>
      <c r="Q1025" s="2" t="s">
        <v>45</v>
      </c>
      <c r="R1025" s="8">
        <f>IF(P1025&gt;1,(Q1025/P1025)*100,0)</f>
        <v>0</v>
      </c>
    </row>
    <row r="1026" spans="1:18" x14ac:dyDescent="0.25">
      <c r="A1026" s="1" t="s">
        <v>1222</v>
      </c>
      <c r="B1026" s="7">
        <f>2023-YEAR(A1026)</f>
        <v>20</v>
      </c>
      <c r="C1026" s="1" t="s">
        <v>36</v>
      </c>
      <c r="D1026" s="1" t="s">
        <v>25</v>
      </c>
      <c r="E1026" s="1" t="s">
        <v>28</v>
      </c>
      <c r="F1026" s="1" t="s">
        <v>15</v>
      </c>
      <c r="G1026" s="7" t="str">
        <f>CONCATENATE(E1026,",",F1026,",","BRASIL")</f>
        <v>CURITIBA,PR,BRASIL</v>
      </c>
      <c r="H1026" s="1"/>
      <c r="I1026" s="5" t="s">
        <v>2161</v>
      </c>
      <c r="J1026" s="1" t="s">
        <v>344</v>
      </c>
      <c r="K1026" s="1" t="s">
        <v>30</v>
      </c>
      <c r="L1026" s="1" t="s">
        <v>68</v>
      </c>
      <c r="M1026" s="1" t="s">
        <v>19</v>
      </c>
      <c r="N1026" s="1" t="s">
        <v>20</v>
      </c>
      <c r="O1026" s="1" t="s">
        <v>21</v>
      </c>
      <c r="P1026" s="1" t="s">
        <v>345</v>
      </c>
      <c r="Q1026" s="2" t="s">
        <v>45</v>
      </c>
      <c r="R1026" s="8">
        <f>IF(P1026&gt;1,(Q1026/P1026)*100,0)</f>
        <v>0</v>
      </c>
    </row>
    <row r="1027" spans="1:18" x14ac:dyDescent="0.25">
      <c r="A1027" s="1" t="s">
        <v>1700</v>
      </c>
      <c r="B1027" s="7">
        <f>2023-YEAR(A1027)</f>
        <v>23</v>
      </c>
      <c r="C1027" s="1" t="s">
        <v>12</v>
      </c>
      <c r="D1027" s="1" t="s">
        <v>59</v>
      </c>
      <c r="E1027" s="1" t="s">
        <v>60</v>
      </c>
      <c r="F1027" s="1" t="s">
        <v>15</v>
      </c>
      <c r="G1027" s="7" t="str">
        <f>CONCATENATE(E1027,",",F1027,",","BRASIL")</f>
        <v>SAO JOSE DOS PINHAIS,PR,BRASIL</v>
      </c>
      <c r="H1027" s="1"/>
      <c r="I1027" s="5" t="s">
        <v>2164</v>
      </c>
      <c r="J1027" s="1" t="s">
        <v>61</v>
      </c>
      <c r="K1027" s="1" t="s">
        <v>30</v>
      </c>
      <c r="L1027" s="1" t="s">
        <v>18</v>
      </c>
      <c r="M1027" s="1" t="s">
        <v>19</v>
      </c>
      <c r="N1027" s="1" t="s">
        <v>62</v>
      </c>
      <c r="O1027" s="1" t="s">
        <v>33</v>
      </c>
      <c r="P1027" s="1" t="s">
        <v>63</v>
      </c>
      <c r="Q1027" s="2" t="s">
        <v>45</v>
      </c>
      <c r="R1027" s="8">
        <f>IF(P1027&gt;1,(Q1027/P1027)*100,0)</f>
        <v>0</v>
      </c>
    </row>
    <row r="1028" spans="1:18" x14ac:dyDescent="0.25">
      <c r="A1028" s="1" t="s">
        <v>1701</v>
      </c>
      <c r="B1028" s="7">
        <f>2023-YEAR(A1028)</f>
        <v>31</v>
      </c>
      <c r="C1028" s="1" t="s">
        <v>36</v>
      </c>
      <c r="D1028" s="1" t="s">
        <v>25</v>
      </c>
      <c r="E1028" s="1" t="s">
        <v>86</v>
      </c>
      <c r="F1028" s="1" t="s">
        <v>15</v>
      </c>
      <c r="G1028" s="7" t="str">
        <f>CONCATENATE(E1028,",",F1028,",","BRASIL")</f>
        <v>CAMPO MOURÃO,PR,BRASIL</v>
      </c>
      <c r="H1028" s="1"/>
      <c r="I1028" s="5" t="s">
        <v>86</v>
      </c>
      <c r="J1028" s="1" t="s">
        <v>73</v>
      </c>
      <c r="K1028" s="1" t="s">
        <v>30</v>
      </c>
      <c r="L1028" s="1" t="s">
        <v>68</v>
      </c>
      <c r="M1028" s="1" t="s">
        <v>19</v>
      </c>
      <c r="N1028" s="1" t="s">
        <v>20</v>
      </c>
      <c r="O1028" s="1" t="s">
        <v>33</v>
      </c>
      <c r="P1028" s="1" t="s">
        <v>413</v>
      </c>
      <c r="Q1028" s="2" t="s">
        <v>45</v>
      </c>
      <c r="R1028" s="8">
        <f>IF(P1028&gt;1,(Q1028/P1028)*100,0)</f>
        <v>0</v>
      </c>
    </row>
    <row r="1029" spans="1:18" x14ac:dyDescent="0.25">
      <c r="A1029" s="1" t="s">
        <v>1702</v>
      </c>
      <c r="B1029" s="7">
        <f>2023-YEAR(A1029)</f>
        <v>21</v>
      </c>
      <c r="C1029" s="1" t="s">
        <v>12</v>
      </c>
      <c r="D1029" s="1" t="s">
        <v>224</v>
      </c>
      <c r="E1029" s="1" t="s">
        <v>28</v>
      </c>
      <c r="F1029" s="1" t="s">
        <v>15</v>
      </c>
      <c r="G1029" s="7" t="str">
        <f>CONCATENATE(E1029,",",F1029,",","BRASIL")</f>
        <v>CURITIBA,PR,BRASIL</v>
      </c>
      <c r="H1029" s="1"/>
      <c r="I1029" s="5" t="s">
        <v>2161</v>
      </c>
      <c r="J1029" s="1" t="s">
        <v>368</v>
      </c>
      <c r="K1029" s="1" t="s">
        <v>30</v>
      </c>
      <c r="L1029" s="1" t="s">
        <v>68</v>
      </c>
      <c r="M1029" s="1" t="s">
        <v>19</v>
      </c>
      <c r="N1029" s="1" t="s">
        <v>20</v>
      </c>
      <c r="O1029" s="1" t="s">
        <v>33</v>
      </c>
      <c r="P1029" s="1" t="s">
        <v>586</v>
      </c>
      <c r="Q1029" s="2" t="s">
        <v>207</v>
      </c>
      <c r="R1029" s="8">
        <f>IF(P1029&gt;1,(Q1029/P1029)*100,0)</f>
        <v>4.6308907654590028</v>
      </c>
    </row>
    <row r="1030" spans="1:18" x14ac:dyDescent="0.25">
      <c r="A1030" s="1" t="s">
        <v>1703</v>
      </c>
      <c r="B1030" s="7">
        <f>2023-YEAR(A1030)</f>
        <v>24</v>
      </c>
      <c r="C1030" s="1" t="s">
        <v>12</v>
      </c>
      <c r="D1030" s="1" t="s">
        <v>127</v>
      </c>
      <c r="E1030" s="1" t="s">
        <v>2193</v>
      </c>
      <c r="F1030" s="1" t="s">
        <v>15</v>
      </c>
      <c r="G1030" s="7" t="str">
        <f>CONCATENATE(E1030,",",F1030,",","BRASIL")</f>
        <v>QUATRO BARRAS,PR,BRASIL</v>
      </c>
      <c r="H1030" s="1"/>
      <c r="I1030" s="5" t="s">
        <v>2161</v>
      </c>
      <c r="J1030" s="1" t="s">
        <v>368</v>
      </c>
      <c r="K1030" s="1" t="s">
        <v>83</v>
      </c>
      <c r="L1030" s="1" t="s">
        <v>68</v>
      </c>
      <c r="M1030" s="1" t="s">
        <v>19</v>
      </c>
      <c r="N1030" s="1" t="s">
        <v>20</v>
      </c>
      <c r="O1030" s="1" t="s">
        <v>123</v>
      </c>
      <c r="P1030" s="1" t="s">
        <v>369</v>
      </c>
      <c r="Q1030" s="2" t="s">
        <v>1704</v>
      </c>
      <c r="R1030" s="8">
        <f>IF(P1030&gt;1,(Q1030/P1030)*100,0)</f>
        <v>57.415368081676519</v>
      </c>
    </row>
    <row r="1031" spans="1:18" x14ac:dyDescent="0.25">
      <c r="A1031" s="1" t="s">
        <v>1705</v>
      </c>
      <c r="B1031" s="7">
        <f>2023-YEAR(A1031)</f>
        <v>25</v>
      </c>
      <c r="C1031" s="1" t="s">
        <v>12</v>
      </c>
      <c r="D1031" s="1" t="s">
        <v>25</v>
      </c>
      <c r="E1031" s="1" t="s">
        <v>51</v>
      </c>
      <c r="F1031" s="1" t="s">
        <v>15</v>
      </c>
      <c r="G1031" s="7" t="str">
        <f>CONCATENATE(E1031,",",F1031,",","BRASIL")</f>
        <v>PARANAVAÍ,PR,BRASIL</v>
      </c>
      <c r="H1031" s="1"/>
      <c r="I1031" s="5" t="s">
        <v>2163</v>
      </c>
      <c r="J1031" s="1" t="s">
        <v>103</v>
      </c>
      <c r="K1031" s="1" t="s">
        <v>83</v>
      </c>
      <c r="L1031" s="1" t="s">
        <v>68</v>
      </c>
      <c r="M1031" s="1" t="s">
        <v>19</v>
      </c>
      <c r="N1031" s="1" t="s">
        <v>20</v>
      </c>
      <c r="O1031" s="1" t="s">
        <v>33</v>
      </c>
      <c r="P1031" s="1" t="s">
        <v>492</v>
      </c>
      <c r="Q1031" s="2" t="s">
        <v>50</v>
      </c>
      <c r="R1031" s="8">
        <f>IF(P1031&gt;1,(Q1031/P1031)*100,0)</f>
        <v>21.276595744680851</v>
      </c>
    </row>
    <row r="1032" spans="1:18" x14ac:dyDescent="0.25">
      <c r="A1032" s="1" t="s">
        <v>1706</v>
      </c>
      <c r="B1032" s="7">
        <f>2023-YEAR(A1032)</f>
        <v>19</v>
      </c>
      <c r="C1032" s="1" t="s">
        <v>36</v>
      </c>
      <c r="D1032" s="1" t="s">
        <v>25</v>
      </c>
      <c r="E1032" s="1" t="s">
        <v>47</v>
      </c>
      <c r="F1032" s="1" t="s">
        <v>15</v>
      </c>
      <c r="G1032" s="7" t="str">
        <f>CONCATENATE(E1032,",",F1032,",","BRASIL")</f>
        <v>PARANAGUÁ,PR,BRASIL</v>
      </c>
      <c r="H1032" s="1"/>
      <c r="I1032" s="5" t="s">
        <v>47</v>
      </c>
      <c r="J1032" s="1" t="s">
        <v>170</v>
      </c>
      <c r="K1032" s="1" t="s">
        <v>30</v>
      </c>
      <c r="L1032" s="1" t="s">
        <v>18</v>
      </c>
      <c r="M1032" s="1" t="s">
        <v>19</v>
      </c>
      <c r="N1032" s="1" t="s">
        <v>20</v>
      </c>
      <c r="O1032" s="1" t="s">
        <v>33</v>
      </c>
      <c r="P1032" s="1" t="s">
        <v>277</v>
      </c>
      <c r="Q1032" s="2" t="s">
        <v>45</v>
      </c>
      <c r="R1032" s="8">
        <f>IF(P1032&gt;1,(Q1032/P1032)*100,0)</f>
        <v>0</v>
      </c>
    </row>
    <row r="1033" spans="1:18" x14ac:dyDescent="0.25">
      <c r="A1033" s="1" t="s">
        <v>1707</v>
      </c>
      <c r="B1033" s="7">
        <f>2023-YEAR(A1033)</f>
        <v>36</v>
      </c>
      <c r="C1033" s="1" t="s">
        <v>12</v>
      </c>
      <c r="D1033" s="1" t="s">
        <v>13</v>
      </c>
      <c r="E1033" s="1" t="s">
        <v>213</v>
      </c>
      <c r="F1033" s="1" t="s">
        <v>15</v>
      </c>
      <c r="G1033" s="7" t="str">
        <f>CONCATENATE(E1033,",",F1033,",","BRASIL")</f>
        <v>GOIOERE,PR,BRASIL</v>
      </c>
      <c r="H1033" s="1"/>
      <c r="I1033" s="5" t="s">
        <v>86</v>
      </c>
      <c r="J1033" s="1" t="s">
        <v>258</v>
      </c>
      <c r="K1033" s="1" t="s">
        <v>30</v>
      </c>
      <c r="L1033" s="1" t="s">
        <v>68</v>
      </c>
      <c r="M1033" s="1" t="s">
        <v>19</v>
      </c>
      <c r="N1033" s="1" t="s">
        <v>20</v>
      </c>
      <c r="O1033" s="1" t="s">
        <v>33</v>
      </c>
      <c r="P1033" s="1" t="s">
        <v>423</v>
      </c>
      <c r="Q1033" s="2" t="s">
        <v>1517</v>
      </c>
      <c r="R1033" s="8">
        <f>IF(P1033&gt;1,(Q1033/P1033)*100,0)</f>
        <v>12.322274881516588</v>
      </c>
    </row>
    <row r="1034" spans="1:18" x14ac:dyDescent="0.25">
      <c r="A1034" s="1" t="s">
        <v>1708</v>
      </c>
      <c r="B1034" s="7">
        <f>2023-YEAR(A1034)</f>
        <v>30</v>
      </c>
      <c r="C1034" s="1" t="s">
        <v>36</v>
      </c>
      <c r="D1034" s="1" t="s">
        <v>25</v>
      </c>
      <c r="E1034" s="1" t="s">
        <v>490</v>
      </c>
      <c r="F1034" s="1" t="s">
        <v>15</v>
      </c>
      <c r="G1034" s="7" t="str">
        <f>CONCATENATE(E1034,",",F1034,",","BRASIL")</f>
        <v>MORRETES,PR,BRASIL</v>
      </c>
      <c r="H1034" s="1"/>
      <c r="I1034" s="5" t="s">
        <v>47</v>
      </c>
      <c r="J1034" s="1" t="s">
        <v>113</v>
      </c>
      <c r="K1034" s="1" t="s">
        <v>17</v>
      </c>
      <c r="L1034" s="1" t="s">
        <v>68</v>
      </c>
      <c r="M1034" s="1" t="s">
        <v>19</v>
      </c>
      <c r="N1034" s="1" t="s">
        <v>20</v>
      </c>
      <c r="O1034" s="1" t="s">
        <v>33</v>
      </c>
      <c r="P1034" s="1" t="s">
        <v>114</v>
      </c>
      <c r="Q1034" s="2" t="s">
        <v>45</v>
      </c>
      <c r="R1034" s="8">
        <f>IF(P1034&gt;1,(Q1034/P1034)*100,0)</f>
        <v>0</v>
      </c>
    </row>
    <row r="1035" spans="1:18" x14ac:dyDescent="0.25">
      <c r="A1035" s="1" t="s">
        <v>1709</v>
      </c>
      <c r="B1035" s="7">
        <f>2023-YEAR(A1035)</f>
        <v>38</v>
      </c>
      <c r="C1035" s="1" t="s">
        <v>12</v>
      </c>
      <c r="D1035" s="1" t="s">
        <v>25</v>
      </c>
      <c r="E1035" s="1" t="s">
        <v>66</v>
      </c>
      <c r="F1035" s="1" t="s">
        <v>15</v>
      </c>
      <c r="G1035" s="7" t="str">
        <f>CONCATENATE(E1035,",",F1035,",","BRASIL")</f>
        <v>APUCARANA,PR,BRASIL</v>
      </c>
      <c r="H1035" s="1"/>
      <c r="I1035" s="5" t="s">
        <v>66</v>
      </c>
      <c r="J1035" s="1" t="s">
        <v>730</v>
      </c>
      <c r="K1035" s="1" t="s">
        <v>30</v>
      </c>
      <c r="L1035" s="1" t="s">
        <v>68</v>
      </c>
      <c r="M1035" s="1" t="s">
        <v>19</v>
      </c>
      <c r="N1035" s="1" t="s">
        <v>20</v>
      </c>
      <c r="O1035" s="1" t="s">
        <v>211</v>
      </c>
      <c r="P1035" s="1" t="s">
        <v>753</v>
      </c>
      <c r="Q1035" s="2" t="s">
        <v>75</v>
      </c>
      <c r="R1035" s="8">
        <f>IF(P1035&gt;1,(Q1035/P1035)*100,0)</f>
        <v>1.8867924528301887</v>
      </c>
    </row>
    <row r="1036" spans="1:18" x14ac:dyDescent="0.25">
      <c r="A1036" s="1" t="s">
        <v>1710</v>
      </c>
      <c r="B1036" s="7">
        <f>2023-YEAR(A1036)</f>
        <v>27</v>
      </c>
      <c r="C1036" s="1" t="s">
        <v>36</v>
      </c>
      <c r="D1036" s="1" t="s">
        <v>25</v>
      </c>
      <c r="E1036" s="1" t="s">
        <v>54</v>
      </c>
      <c r="F1036" s="1" t="s">
        <v>15</v>
      </c>
      <c r="G1036" s="7" t="str">
        <f>CONCATENATE(E1036,",",F1036,",","BRASIL")</f>
        <v>UNIÃO DA VITÓRIA,PR,BRASIL</v>
      </c>
      <c r="H1036" s="1"/>
      <c r="I1036" s="5" t="s">
        <v>54</v>
      </c>
      <c r="J1036" s="1" t="s">
        <v>55</v>
      </c>
      <c r="K1036" s="1" t="s">
        <v>38</v>
      </c>
      <c r="L1036" s="1" t="s">
        <v>31</v>
      </c>
      <c r="M1036" s="1" t="s">
        <v>19</v>
      </c>
      <c r="N1036" s="1" t="s">
        <v>20</v>
      </c>
      <c r="O1036" s="1" t="s">
        <v>33</v>
      </c>
      <c r="P1036" s="1" t="s">
        <v>56</v>
      </c>
      <c r="Q1036" s="2" t="s">
        <v>45</v>
      </c>
      <c r="R1036" s="8">
        <f>IF(P1036&gt;1,(Q1036/P1036)*100,0)</f>
        <v>0</v>
      </c>
    </row>
    <row r="1037" spans="1:18" x14ac:dyDescent="0.25">
      <c r="A1037" s="1" t="s">
        <v>1711</v>
      </c>
      <c r="B1037" s="7">
        <f>2023-YEAR(A1037)</f>
        <v>21</v>
      </c>
      <c r="C1037" s="1" t="s">
        <v>36</v>
      </c>
      <c r="D1037" s="1" t="s">
        <v>25</v>
      </c>
      <c r="E1037" s="1" t="s">
        <v>210</v>
      </c>
      <c r="F1037" s="1" t="s">
        <v>15</v>
      </c>
      <c r="G1037" s="7" t="str">
        <f>CONCATENATE(E1037,",",F1037,",","BRASIL")</f>
        <v>CALIFORNIA,PR,BRASIL</v>
      </c>
      <c r="H1037" s="1"/>
      <c r="I1037" s="5" t="s">
        <v>66</v>
      </c>
      <c r="J1037" s="1" t="s">
        <v>155</v>
      </c>
      <c r="K1037" s="1" t="s">
        <v>30</v>
      </c>
      <c r="L1037" s="1" t="s">
        <v>68</v>
      </c>
      <c r="M1037" s="1" t="s">
        <v>19</v>
      </c>
      <c r="N1037" s="1" t="s">
        <v>20</v>
      </c>
      <c r="O1037" s="1" t="s">
        <v>123</v>
      </c>
      <c r="P1037" s="1" t="s">
        <v>27</v>
      </c>
      <c r="Q1037" s="2" t="s">
        <v>45</v>
      </c>
      <c r="R1037" s="8">
        <f>IF(P1037&gt;1,(Q1037/P1037)*100,0)</f>
        <v>0</v>
      </c>
    </row>
    <row r="1038" spans="1:18" x14ac:dyDescent="0.25">
      <c r="A1038" s="1" t="s">
        <v>1712</v>
      </c>
      <c r="B1038" s="7">
        <f>2023-YEAR(A1038)</f>
        <v>30</v>
      </c>
      <c r="C1038" s="1" t="s">
        <v>12</v>
      </c>
      <c r="D1038" s="1" t="s">
        <v>13</v>
      </c>
      <c r="E1038" s="1" t="s">
        <v>86</v>
      </c>
      <c r="F1038" s="1" t="s">
        <v>15</v>
      </c>
      <c r="G1038" s="7" t="str">
        <f>CONCATENATE(E1038,",",F1038,",","BRASIL")</f>
        <v>CAMPO MOURÃO,PR,BRASIL</v>
      </c>
      <c r="H1038" s="1"/>
      <c r="I1038" s="5" t="s">
        <v>86</v>
      </c>
      <c r="J1038" s="1" t="s">
        <v>73</v>
      </c>
      <c r="K1038" s="1" t="s">
        <v>83</v>
      </c>
      <c r="L1038" s="1" t="s">
        <v>68</v>
      </c>
      <c r="M1038" s="1" t="s">
        <v>19</v>
      </c>
      <c r="N1038" s="1" t="s">
        <v>20</v>
      </c>
      <c r="O1038" s="1" t="s">
        <v>33</v>
      </c>
      <c r="P1038" s="1" t="s">
        <v>537</v>
      </c>
      <c r="Q1038" s="2" t="s">
        <v>648</v>
      </c>
      <c r="R1038" s="8">
        <f>IF(P1038&gt;1,(Q1038/P1038)*100,0)</f>
        <v>19.844357976653697</v>
      </c>
    </row>
    <row r="1039" spans="1:18" x14ac:dyDescent="0.25">
      <c r="A1039" s="1" t="s">
        <v>1713</v>
      </c>
      <c r="B1039" s="7">
        <f>2023-YEAR(A1039)</f>
        <v>46</v>
      </c>
      <c r="C1039" s="1" t="s">
        <v>36</v>
      </c>
      <c r="D1039" s="1" t="s">
        <v>13</v>
      </c>
      <c r="E1039" s="1" t="s">
        <v>28</v>
      </c>
      <c r="F1039" s="1" t="s">
        <v>15</v>
      </c>
      <c r="G1039" s="7" t="str">
        <f>CONCATENATE(E1039,",",F1039,",","BRASIL")</f>
        <v>CURITIBA,PR,BRASIL</v>
      </c>
      <c r="H1039" s="1"/>
      <c r="I1039" s="5" t="s">
        <v>2162</v>
      </c>
      <c r="J1039" s="1" t="s">
        <v>42</v>
      </c>
      <c r="K1039" s="1" t="s">
        <v>38</v>
      </c>
      <c r="L1039" s="1" t="s">
        <v>68</v>
      </c>
      <c r="M1039" s="1" t="s">
        <v>19</v>
      </c>
      <c r="N1039" s="1" t="s">
        <v>32</v>
      </c>
      <c r="O1039" s="1" t="s">
        <v>33</v>
      </c>
      <c r="P1039" s="1" t="s">
        <v>1714</v>
      </c>
      <c r="Q1039" s="2" t="s">
        <v>1715</v>
      </c>
      <c r="R1039" s="8">
        <f>IF(P1039&gt;1,(Q1039/P1039)*100,0)</f>
        <v>92.035398230088489</v>
      </c>
    </row>
    <row r="1040" spans="1:18" x14ac:dyDescent="0.25">
      <c r="A1040" s="1" t="s">
        <v>1716</v>
      </c>
      <c r="B1040" s="7">
        <f>2023-YEAR(A1040)</f>
        <v>36</v>
      </c>
      <c r="C1040" s="1" t="s">
        <v>36</v>
      </c>
      <c r="D1040" s="1" t="s">
        <v>25</v>
      </c>
      <c r="E1040" s="1" t="s">
        <v>86</v>
      </c>
      <c r="F1040" s="1" t="s">
        <v>15</v>
      </c>
      <c r="G1040" s="7" t="str">
        <f>CONCATENATE(E1040,",",F1040,",","BRASIL")</f>
        <v>CAMPO MOURÃO,PR,BRASIL</v>
      </c>
      <c r="H1040" s="1"/>
      <c r="I1040" s="5" t="s">
        <v>86</v>
      </c>
      <c r="J1040" s="1" t="s">
        <v>67</v>
      </c>
      <c r="K1040" s="1" t="s">
        <v>30</v>
      </c>
      <c r="L1040" s="1" t="s">
        <v>68</v>
      </c>
      <c r="M1040" s="1" t="s">
        <v>19</v>
      </c>
      <c r="N1040" s="1" t="s">
        <v>20</v>
      </c>
      <c r="O1040" s="1" t="s">
        <v>33</v>
      </c>
      <c r="P1040" s="1" t="s">
        <v>125</v>
      </c>
      <c r="Q1040" s="2" t="s">
        <v>45</v>
      </c>
      <c r="R1040" s="8">
        <f>IF(P1040&gt;1,(Q1040/P1040)*100,0)</f>
        <v>0</v>
      </c>
    </row>
    <row r="1041" spans="1:18" x14ac:dyDescent="0.25">
      <c r="A1041" s="1" t="s">
        <v>1717</v>
      </c>
      <c r="B1041" s="7">
        <f>2023-YEAR(A1041)</f>
        <v>24</v>
      </c>
      <c r="C1041" s="1" t="s">
        <v>36</v>
      </c>
      <c r="D1041" s="1" t="s">
        <v>25</v>
      </c>
      <c r="E1041" s="1" t="s">
        <v>28</v>
      </c>
      <c r="F1041" s="1" t="s">
        <v>15</v>
      </c>
      <c r="G1041" s="7" t="str">
        <f>CONCATENATE(E1041,",",F1041,",","BRASIL")</f>
        <v>CURITIBA,PR,BRASIL</v>
      </c>
      <c r="H1041" s="1"/>
      <c r="I1041" s="5" t="s">
        <v>2164</v>
      </c>
      <c r="J1041" s="1" t="s">
        <v>61</v>
      </c>
      <c r="K1041" s="1" t="s">
        <v>30</v>
      </c>
      <c r="L1041" s="1" t="s">
        <v>18</v>
      </c>
      <c r="M1041" s="1" t="s">
        <v>19</v>
      </c>
      <c r="N1041" s="1" t="s">
        <v>62</v>
      </c>
      <c r="O1041" s="1" t="s">
        <v>33</v>
      </c>
      <c r="P1041" s="1" t="s">
        <v>63</v>
      </c>
      <c r="Q1041" s="2" t="s">
        <v>45</v>
      </c>
      <c r="R1041" s="8">
        <f>IF(P1041&gt;1,(Q1041/P1041)*100,0)</f>
        <v>0</v>
      </c>
    </row>
    <row r="1042" spans="1:18" x14ac:dyDescent="0.25">
      <c r="A1042" s="1" t="s">
        <v>1657</v>
      </c>
      <c r="B1042" s="7">
        <f>2023-YEAR(A1042)</f>
        <v>22</v>
      </c>
      <c r="C1042" s="1" t="s">
        <v>36</v>
      </c>
      <c r="D1042" s="1" t="s">
        <v>25</v>
      </c>
      <c r="E1042" s="1" t="s">
        <v>54</v>
      </c>
      <c r="F1042" s="1" t="s">
        <v>15</v>
      </c>
      <c r="G1042" s="7" t="str">
        <f>CONCATENATE(E1042,",",F1042,",","BRASIL")</f>
        <v>UNIÃO DA VITÓRIA,PR,BRASIL</v>
      </c>
      <c r="H1042" s="1"/>
      <c r="I1042" s="5" t="s">
        <v>54</v>
      </c>
      <c r="J1042" s="1" t="s">
        <v>90</v>
      </c>
      <c r="K1042" s="1" t="s">
        <v>30</v>
      </c>
      <c r="L1042" s="1" t="s">
        <v>68</v>
      </c>
      <c r="M1042" s="1" t="s">
        <v>19</v>
      </c>
      <c r="N1042" s="1" t="s">
        <v>20</v>
      </c>
      <c r="O1042" s="1" t="s">
        <v>33</v>
      </c>
      <c r="P1042" s="1" t="s">
        <v>91</v>
      </c>
      <c r="Q1042" s="2" t="s">
        <v>482</v>
      </c>
      <c r="R1042" s="8">
        <f>IF(P1042&gt;1,(Q1042/P1042)*100,0)</f>
        <v>7.0796460176991154</v>
      </c>
    </row>
    <row r="1043" spans="1:18" x14ac:dyDescent="0.25">
      <c r="A1043" s="1" t="s">
        <v>1718</v>
      </c>
      <c r="B1043" s="7">
        <f>2023-YEAR(A1043)</f>
        <v>22</v>
      </c>
      <c r="C1043" s="1" t="s">
        <v>12</v>
      </c>
      <c r="D1043" s="1" t="s">
        <v>25</v>
      </c>
      <c r="E1043" s="1" t="s">
        <v>148</v>
      </c>
      <c r="F1043" s="1" t="s">
        <v>149</v>
      </c>
      <c r="G1043" s="7" t="str">
        <f>CONCATENATE(E1043,",",F1043,",","BRASIL")</f>
        <v>PORTO UNIAO,SC,BRASIL</v>
      </c>
      <c r="H1043" s="1"/>
      <c r="I1043" s="5" t="s">
        <v>54</v>
      </c>
      <c r="J1043" s="1" t="s">
        <v>94</v>
      </c>
      <c r="K1043" s="1" t="s">
        <v>30</v>
      </c>
      <c r="L1043" s="1" t="s">
        <v>68</v>
      </c>
      <c r="M1043" s="1" t="s">
        <v>19</v>
      </c>
      <c r="N1043" s="1" t="s">
        <v>20</v>
      </c>
      <c r="O1043" s="1" t="s">
        <v>33</v>
      </c>
      <c r="P1043" s="1" t="s">
        <v>304</v>
      </c>
      <c r="Q1043" s="2" t="s">
        <v>45</v>
      </c>
      <c r="R1043" s="8">
        <f>IF(P1043&gt;1,(Q1043/P1043)*100,0)</f>
        <v>0</v>
      </c>
    </row>
    <row r="1044" spans="1:18" x14ac:dyDescent="0.25">
      <c r="A1044" s="1" t="s">
        <v>1719</v>
      </c>
      <c r="B1044" s="7">
        <f>2023-YEAR(A1044)</f>
        <v>20</v>
      </c>
      <c r="C1044" s="1" t="s">
        <v>36</v>
      </c>
      <c r="D1044" s="1" t="s">
        <v>25</v>
      </c>
      <c r="E1044" s="1" t="s">
        <v>148</v>
      </c>
      <c r="F1044" s="1" t="s">
        <v>149</v>
      </c>
      <c r="G1044" s="7" t="str">
        <f>CONCATENATE(E1044,",",F1044,",","BRASIL")</f>
        <v>PORTO UNIAO,SC,BRASIL</v>
      </c>
      <c r="H1044" s="1"/>
      <c r="I1044" s="5" t="s">
        <v>54</v>
      </c>
      <c r="J1044" s="1" t="s">
        <v>580</v>
      </c>
      <c r="K1044" s="1" t="s">
        <v>30</v>
      </c>
      <c r="L1044" s="1" t="s">
        <v>68</v>
      </c>
      <c r="M1044" s="1" t="s">
        <v>19</v>
      </c>
      <c r="N1044" s="1" t="s">
        <v>20</v>
      </c>
      <c r="O1044" s="1" t="s">
        <v>21</v>
      </c>
      <c r="P1044" s="1" t="s">
        <v>592</v>
      </c>
      <c r="Q1044" s="2" t="s">
        <v>75</v>
      </c>
      <c r="R1044" s="8">
        <f>IF(P1044&gt;1,(Q1044/P1044)*100,0)</f>
        <v>2.4539877300613497</v>
      </c>
    </row>
    <row r="1045" spans="1:18" x14ac:dyDescent="0.25">
      <c r="A1045" s="1" t="s">
        <v>1720</v>
      </c>
      <c r="B1045" s="7">
        <f>2023-YEAR(A1045)</f>
        <v>21</v>
      </c>
      <c r="C1045" s="1" t="s">
        <v>36</v>
      </c>
      <c r="D1045" s="1" t="s">
        <v>13</v>
      </c>
      <c r="E1045" s="1" t="s">
        <v>51</v>
      </c>
      <c r="F1045" s="1" t="s">
        <v>15</v>
      </c>
      <c r="G1045" s="7" t="str">
        <f>CONCATENATE(E1045,",",F1045,",","BRASIL")</f>
        <v>PARANAVAÍ,PR,BRASIL</v>
      </c>
      <c r="H1045" s="1"/>
      <c r="I1045" s="5" t="s">
        <v>2163</v>
      </c>
      <c r="J1045" s="1" t="s">
        <v>185</v>
      </c>
      <c r="K1045" s="1" t="s">
        <v>30</v>
      </c>
      <c r="L1045" s="1" t="s">
        <v>68</v>
      </c>
      <c r="M1045" s="1" t="s">
        <v>19</v>
      </c>
      <c r="N1045" s="1" t="s">
        <v>20</v>
      </c>
      <c r="O1045" s="1" t="s">
        <v>33</v>
      </c>
      <c r="P1045" s="1" t="s">
        <v>492</v>
      </c>
      <c r="Q1045" s="2" t="s">
        <v>45</v>
      </c>
      <c r="R1045" s="8">
        <f>IF(P1045&gt;1,(Q1045/P1045)*100,0)</f>
        <v>0</v>
      </c>
    </row>
    <row r="1046" spans="1:18" x14ac:dyDescent="0.25">
      <c r="A1046" s="1" t="s">
        <v>1721</v>
      </c>
      <c r="B1046" s="7">
        <f>2023-YEAR(A1046)</f>
        <v>22</v>
      </c>
      <c r="C1046" s="1" t="s">
        <v>12</v>
      </c>
      <c r="D1046" s="1" t="s">
        <v>25</v>
      </c>
      <c r="E1046" s="1" t="s">
        <v>596</v>
      </c>
      <c r="F1046" s="1" t="s">
        <v>15</v>
      </c>
      <c r="G1046" s="7" t="str">
        <f>CONCATENATE(E1046,",",F1046,",","BRASIL")</f>
        <v>PONTAL DO PARANA,PR,BRASIL</v>
      </c>
      <c r="H1046" s="1"/>
      <c r="I1046" s="5" t="s">
        <v>47</v>
      </c>
      <c r="J1046" s="1" t="s">
        <v>157</v>
      </c>
      <c r="K1046" s="1" t="s">
        <v>38</v>
      </c>
      <c r="L1046" s="1" t="s">
        <v>68</v>
      </c>
      <c r="M1046" s="1" t="s">
        <v>19</v>
      </c>
      <c r="N1046" s="1" t="s">
        <v>20</v>
      </c>
      <c r="O1046" s="1" t="s">
        <v>33</v>
      </c>
      <c r="P1046" s="1" t="s">
        <v>1722</v>
      </c>
      <c r="Q1046" s="2" t="s">
        <v>517</v>
      </c>
      <c r="R1046" s="8">
        <f>IF(P1046&gt;1,(Q1046/P1046)*100,0)</f>
        <v>55.702917771883286</v>
      </c>
    </row>
    <row r="1047" spans="1:18" x14ac:dyDescent="0.25">
      <c r="A1047" s="1" t="s">
        <v>1723</v>
      </c>
      <c r="B1047" s="7">
        <f>2023-YEAR(A1047)</f>
        <v>31</v>
      </c>
      <c r="C1047" s="1" t="s">
        <v>12</v>
      </c>
      <c r="D1047" s="1" t="s">
        <v>13</v>
      </c>
      <c r="E1047" s="1" t="s">
        <v>47</v>
      </c>
      <c r="F1047" s="1" t="s">
        <v>15</v>
      </c>
      <c r="G1047" s="7" t="str">
        <f>CONCATENATE(E1047,",",F1047,",","BRASIL")</f>
        <v>PARANAGUÁ,PR,BRASIL</v>
      </c>
      <c r="H1047" s="1"/>
      <c r="I1047" s="5" t="s">
        <v>47</v>
      </c>
      <c r="J1047" s="1" t="s">
        <v>310</v>
      </c>
      <c r="K1047" s="1" t="s">
        <v>30</v>
      </c>
      <c r="L1047" s="1" t="s">
        <v>68</v>
      </c>
      <c r="M1047" s="1" t="s">
        <v>19</v>
      </c>
      <c r="N1047" s="1" t="s">
        <v>20</v>
      </c>
      <c r="O1047" s="1" t="s">
        <v>33</v>
      </c>
      <c r="P1047" s="1" t="s">
        <v>311</v>
      </c>
      <c r="Q1047" s="2" t="s">
        <v>227</v>
      </c>
      <c r="R1047" s="8">
        <f>IF(P1047&gt;1,(Q1047/P1047)*100,0)</f>
        <v>6.7605633802816891</v>
      </c>
    </row>
    <row r="1048" spans="1:18" x14ac:dyDescent="0.25">
      <c r="A1048" s="1" t="s">
        <v>1724</v>
      </c>
      <c r="B1048" s="7">
        <f>2023-YEAR(A1048)</f>
        <v>64</v>
      </c>
      <c r="C1048" s="1" t="s">
        <v>12</v>
      </c>
      <c r="D1048" s="1" t="s">
        <v>13</v>
      </c>
      <c r="E1048" s="1" t="s">
        <v>28</v>
      </c>
      <c r="F1048" s="1" t="s">
        <v>15</v>
      </c>
      <c r="G1048" s="7" t="str">
        <f>CONCATENATE(E1048,",",F1048,",","BRASIL")</f>
        <v>CURITIBA,PR,BRASIL</v>
      </c>
      <c r="H1048" s="1"/>
      <c r="I1048" s="5" t="s">
        <v>2161</v>
      </c>
      <c r="J1048" s="1" t="s">
        <v>1337</v>
      </c>
      <c r="K1048" s="1" t="s">
        <v>38</v>
      </c>
      <c r="L1048" s="1" t="s">
        <v>43</v>
      </c>
      <c r="M1048" s="1" t="s">
        <v>19</v>
      </c>
      <c r="N1048" s="1" t="s">
        <v>32</v>
      </c>
      <c r="O1048" s="1" t="s">
        <v>33</v>
      </c>
      <c r="P1048" s="1" t="s">
        <v>1338</v>
      </c>
      <c r="Q1048" s="2" t="s">
        <v>1725</v>
      </c>
      <c r="R1048" s="8">
        <f>IF(P1048&gt;1,(Q1048/P1048)*100,0)</f>
        <v>70.237659963436926</v>
      </c>
    </row>
    <row r="1049" spans="1:18" x14ac:dyDescent="0.25">
      <c r="A1049" s="1" t="s">
        <v>1726</v>
      </c>
      <c r="B1049" s="7">
        <f>2023-YEAR(A1049)</f>
        <v>24</v>
      </c>
      <c r="C1049" s="1" t="s">
        <v>12</v>
      </c>
      <c r="D1049" s="1" t="s">
        <v>25</v>
      </c>
      <c r="E1049" s="1" t="s">
        <v>47</v>
      </c>
      <c r="F1049" s="1" t="s">
        <v>15</v>
      </c>
      <c r="G1049" s="7" t="str">
        <f>CONCATENATE(E1049,",",F1049,",","BRASIL")</f>
        <v>PARANAGUÁ,PR,BRASIL</v>
      </c>
      <c r="H1049" s="1"/>
      <c r="I1049" s="5" t="s">
        <v>47</v>
      </c>
      <c r="J1049" s="1" t="s">
        <v>113</v>
      </c>
      <c r="K1049" s="1" t="s">
        <v>30</v>
      </c>
      <c r="L1049" s="1" t="s">
        <v>43</v>
      </c>
      <c r="M1049" s="1" t="s">
        <v>19</v>
      </c>
      <c r="N1049" s="1" t="s">
        <v>20</v>
      </c>
      <c r="O1049" s="1" t="s">
        <v>33</v>
      </c>
      <c r="P1049" s="1" t="s">
        <v>114</v>
      </c>
      <c r="Q1049" s="2" t="s">
        <v>96</v>
      </c>
      <c r="R1049" s="8">
        <f>IF(P1049&gt;1,(Q1049/P1049)*100,0)</f>
        <v>16.151545363908276</v>
      </c>
    </row>
    <row r="1050" spans="1:18" x14ac:dyDescent="0.25">
      <c r="A1050" s="1" t="s">
        <v>1727</v>
      </c>
      <c r="B1050" s="7">
        <f>2023-YEAR(A1050)</f>
        <v>19</v>
      </c>
      <c r="C1050" s="1" t="s">
        <v>36</v>
      </c>
      <c r="D1050" s="1" t="s">
        <v>25</v>
      </c>
      <c r="E1050" s="1" t="s">
        <v>86</v>
      </c>
      <c r="F1050" s="1" t="s">
        <v>15</v>
      </c>
      <c r="G1050" s="7" t="str">
        <f>CONCATENATE(E1050,",",F1050,",","BRASIL")</f>
        <v>CAMPO MOURÃO,PR,BRASIL</v>
      </c>
      <c r="H1050" s="1"/>
      <c r="I1050" s="5" t="s">
        <v>86</v>
      </c>
      <c r="J1050" s="1" t="s">
        <v>73</v>
      </c>
      <c r="K1050" s="1" t="s">
        <v>30</v>
      </c>
      <c r="L1050" s="1" t="s">
        <v>68</v>
      </c>
      <c r="M1050" s="1" t="s">
        <v>19</v>
      </c>
      <c r="N1050" s="1" t="s">
        <v>32</v>
      </c>
      <c r="O1050" s="1" t="s">
        <v>33</v>
      </c>
      <c r="P1050" s="1" t="s">
        <v>74</v>
      </c>
      <c r="Q1050" s="2" t="s">
        <v>75</v>
      </c>
      <c r="R1050" s="8">
        <f>IF(P1050&gt;1,(Q1050/P1050)*100,0)</f>
        <v>2.0202020202020203</v>
      </c>
    </row>
    <row r="1051" spans="1:18" x14ac:dyDescent="0.25">
      <c r="A1051" s="1" t="s">
        <v>1728</v>
      </c>
      <c r="B1051" s="7">
        <f>2023-YEAR(A1051)</f>
        <v>20</v>
      </c>
      <c r="C1051" s="1" t="s">
        <v>12</v>
      </c>
      <c r="D1051" s="1" t="s">
        <v>25</v>
      </c>
      <c r="E1051" s="1" t="s">
        <v>47</v>
      </c>
      <c r="F1051" s="1" t="s">
        <v>15</v>
      </c>
      <c r="G1051" s="7" t="str">
        <f>CONCATENATE(E1051,",",F1051,",","BRASIL")</f>
        <v>PARANAGUÁ,PR,BRASIL</v>
      </c>
      <c r="H1051" s="1"/>
      <c r="I1051" s="5" t="s">
        <v>47</v>
      </c>
      <c r="J1051" s="1" t="s">
        <v>310</v>
      </c>
      <c r="K1051" s="1" t="s">
        <v>30</v>
      </c>
      <c r="L1051" s="1" t="s">
        <v>68</v>
      </c>
      <c r="M1051" s="1" t="s">
        <v>19</v>
      </c>
      <c r="N1051" s="1" t="s">
        <v>32</v>
      </c>
      <c r="O1051" s="1" t="s">
        <v>33</v>
      </c>
      <c r="P1051" s="1" t="s">
        <v>311</v>
      </c>
      <c r="Q1051" s="2" t="s">
        <v>45</v>
      </c>
      <c r="R1051" s="8">
        <f>IF(P1051&gt;1,(Q1051/P1051)*100,0)</f>
        <v>0</v>
      </c>
    </row>
    <row r="1052" spans="1:18" x14ac:dyDescent="0.25">
      <c r="A1052" s="1" t="s">
        <v>1729</v>
      </c>
      <c r="B1052" s="7">
        <f>2023-YEAR(A1052)</f>
        <v>22</v>
      </c>
      <c r="C1052" s="1" t="s">
        <v>36</v>
      </c>
      <c r="D1052" s="1" t="s">
        <v>13</v>
      </c>
      <c r="E1052" s="1" t="s">
        <v>86</v>
      </c>
      <c r="F1052" s="1" t="s">
        <v>15</v>
      </c>
      <c r="G1052" s="7" t="str">
        <f>CONCATENATE(E1052,",",F1052,",","BRASIL")</f>
        <v>CAMPO MOURÃO,PR,BRASIL</v>
      </c>
      <c r="H1052" s="1"/>
      <c r="I1052" s="5" t="s">
        <v>86</v>
      </c>
      <c r="J1052" s="1" t="s">
        <v>98</v>
      </c>
      <c r="K1052" s="1" t="s">
        <v>17</v>
      </c>
      <c r="L1052" s="1" t="s">
        <v>68</v>
      </c>
      <c r="M1052" s="1" t="s">
        <v>19</v>
      </c>
      <c r="N1052" s="1" t="s">
        <v>20</v>
      </c>
      <c r="O1052" s="1" t="s">
        <v>33</v>
      </c>
      <c r="P1052" s="1" t="s">
        <v>179</v>
      </c>
      <c r="Q1052" s="2" t="s">
        <v>764</v>
      </c>
      <c r="R1052" s="8">
        <f>IF(P1052&gt;1,(Q1052/P1052)*100,0)</f>
        <v>48.828606658446361</v>
      </c>
    </row>
    <row r="1053" spans="1:18" x14ac:dyDescent="0.25">
      <c r="A1053" s="1" t="s">
        <v>1730</v>
      </c>
      <c r="B1053" s="7">
        <f>2023-YEAR(A1053)</f>
        <v>33</v>
      </c>
      <c r="C1053" s="1" t="s">
        <v>12</v>
      </c>
      <c r="D1053" s="1" t="s">
        <v>127</v>
      </c>
      <c r="E1053" s="1" t="s">
        <v>60</v>
      </c>
      <c r="F1053" s="1" t="s">
        <v>15</v>
      </c>
      <c r="G1053" s="7" t="str">
        <f>CONCATENATE(E1053,",",F1053,",","BRASIL")</f>
        <v>SAO JOSE DOS PINHAIS,PR,BRASIL</v>
      </c>
      <c r="H1053" s="1"/>
      <c r="I1053" s="5" t="s">
        <v>2164</v>
      </c>
      <c r="J1053" s="1" t="s">
        <v>61</v>
      </c>
      <c r="K1053" s="1" t="s">
        <v>30</v>
      </c>
      <c r="L1053" s="1" t="s">
        <v>18</v>
      </c>
      <c r="M1053" s="1" t="s">
        <v>19</v>
      </c>
      <c r="N1053" s="1" t="s">
        <v>20</v>
      </c>
      <c r="O1053" s="1" t="s">
        <v>33</v>
      </c>
      <c r="P1053" s="1" t="s">
        <v>63</v>
      </c>
      <c r="Q1053" s="2" t="s">
        <v>45</v>
      </c>
      <c r="R1053" s="8">
        <f>IF(P1053&gt;1,(Q1053/P1053)*100,0)</f>
        <v>0</v>
      </c>
    </row>
    <row r="1054" spans="1:18" x14ac:dyDescent="0.25">
      <c r="A1054" s="1" t="s">
        <v>1731</v>
      </c>
      <c r="B1054" s="7">
        <f>2023-YEAR(A1054)</f>
        <v>25</v>
      </c>
      <c r="C1054" s="1" t="s">
        <v>36</v>
      </c>
      <c r="D1054" s="1" t="s">
        <v>25</v>
      </c>
      <c r="E1054" s="1" t="s">
        <v>54</v>
      </c>
      <c r="F1054" s="1" t="s">
        <v>15</v>
      </c>
      <c r="G1054" s="7" t="str">
        <f>CONCATENATE(E1054,",",F1054,",","BRASIL")</f>
        <v>UNIÃO DA VITÓRIA,PR,BRASIL</v>
      </c>
      <c r="H1054" s="1"/>
      <c r="I1054" s="5" t="s">
        <v>54</v>
      </c>
      <c r="J1054" s="1" t="s">
        <v>494</v>
      </c>
      <c r="K1054" s="1" t="s">
        <v>38</v>
      </c>
      <c r="L1054" s="1" t="s">
        <v>68</v>
      </c>
      <c r="M1054" s="1" t="s">
        <v>19</v>
      </c>
      <c r="N1054" s="1" t="s">
        <v>20</v>
      </c>
      <c r="O1054" s="1" t="s">
        <v>104</v>
      </c>
      <c r="P1054" s="1" t="s">
        <v>63</v>
      </c>
      <c r="Q1054" s="2" t="s">
        <v>49</v>
      </c>
      <c r="R1054" s="8">
        <f>IF(P1054&gt;1,(Q1054/P1054)*100,0)</f>
        <v>98.095238095238088</v>
      </c>
    </row>
    <row r="1055" spans="1:18" x14ac:dyDescent="0.25">
      <c r="A1055" s="1" t="s">
        <v>1732</v>
      </c>
      <c r="B1055" s="7">
        <f>2023-YEAR(A1055)</f>
        <v>30</v>
      </c>
      <c r="C1055" s="1" t="s">
        <v>12</v>
      </c>
      <c r="D1055" s="1" t="s">
        <v>13</v>
      </c>
      <c r="E1055" s="1" t="s">
        <v>60</v>
      </c>
      <c r="F1055" s="1" t="s">
        <v>15</v>
      </c>
      <c r="G1055" s="7" t="str">
        <f>CONCATENATE(E1055,",",F1055,",","BRASIL")</f>
        <v>SAO JOSE DOS PINHAIS,PR,BRASIL</v>
      </c>
      <c r="H1055" s="1"/>
      <c r="I1055" s="5" t="s">
        <v>2164</v>
      </c>
      <c r="J1055" s="1" t="s">
        <v>455</v>
      </c>
      <c r="K1055" s="1" t="s">
        <v>30</v>
      </c>
      <c r="L1055" s="1" t="s">
        <v>18</v>
      </c>
      <c r="M1055" s="1" t="s">
        <v>19</v>
      </c>
      <c r="N1055" s="1" t="s">
        <v>32</v>
      </c>
      <c r="O1055" s="1" t="s">
        <v>33</v>
      </c>
      <c r="P1055" s="1" t="s">
        <v>456</v>
      </c>
      <c r="Q1055" s="2" t="s">
        <v>45</v>
      </c>
      <c r="R1055" s="8">
        <f>IF(P1055&gt;1,(Q1055/P1055)*100,0)</f>
        <v>0</v>
      </c>
    </row>
    <row r="1056" spans="1:18" x14ac:dyDescent="0.25">
      <c r="A1056" s="1" t="s">
        <v>1733</v>
      </c>
      <c r="B1056" s="7">
        <f>2023-YEAR(A1056)</f>
        <v>24</v>
      </c>
      <c r="C1056" s="1" t="s">
        <v>12</v>
      </c>
      <c r="D1056" s="1" t="s">
        <v>65</v>
      </c>
      <c r="E1056" s="1" t="s">
        <v>86</v>
      </c>
      <c r="F1056" s="1" t="s">
        <v>15</v>
      </c>
      <c r="G1056" s="7" t="str">
        <f>CONCATENATE(E1056,",",F1056,",","BRASIL")</f>
        <v>CAMPO MOURÃO,PR,BRASIL</v>
      </c>
      <c r="H1056" s="1"/>
      <c r="I1056" s="5" t="s">
        <v>86</v>
      </c>
      <c r="J1056" s="1" t="s">
        <v>98</v>
      </c>
      <c r="K1056" s="1" t="s">
        <v>30</v>
      </c>
      <c r="L1056" s="1" t="s">
        <v>68</v>
      </c>
      <c r="M1056" s="1" t="s">
        <v>19</v>
      </c>
      <c r="N1056" s="1" t="s">
        <v>20</v>
      </c>
      <c r="O1056" s="1" t="s">
        <v>33</v>
      </c>
      <c r="P1056" s="1" t="s">
        <v>283</v>
      </c>
      <c r="Q1056" s="2" t="s">
        <v>45</v>
      </c>
      <c r="R1056" s="8">
        <f>IF(P1056&gt;1,(Q1056/P1056)*100,0)</f>
        <v>0</v>
      </c>
    </row>
    <row r="1057" spans="1:18" x14ac:dyDescent="0.25">
      <c r="A1057" s="1" t="s">
        <v>1510</v>
      </c>
      <c r="B1057" s="7">
        <f>2023-YEAR(A1057)</f>
        <v>31</v>
      </c>
      <c r="C1057" s="1" t="s">
        <v>36</v>
      </c>
      <c r="D1057" s="1" t="s">
        <v>13</v>
      </c>
      <c r="E1057" s="1" t="s">
        <v>51</v>
      </c>
      <c r="F1057" s="1" t="s">
        <v>15</v>
      </c>
      <c r="G1057" s="7" t="str">
        <f>CONCATENATE(E1057,",",F1057,",","BRASIL")</f>
        <v>PARANAVAÍ,PR,BRASIL</v>
      </c>
      <c r="H1057" s="1"/>
      <c r="I1057" s="5" t="s">
        <v>2163</v>
      </c>
      <c r="J1057" s="1" t="s">
        <v>135</v>
      </c>
      <c r="K1057" s="1" t="s">
        <v>17</v>
      </c>
      <c r="L1057" s="1" t="s">
        <v>68</v>
      </c>
      <c r="M1057" s="1" t="s">
        <v>19</v>
      </c>
      <c r="N1057" s="1" t="s">
        <v>20</v>
      </c>
      <c r="O1057" s="1" t="s">
        <v>21</v>
      </c>
      <c r="P1057" s="1" t="s">
        <v>136</v>
      </c>
      <c r="Q1057" s="2" t="s">
        <v>764</v>
      </c>
      <c r="R1057" s="8">
        <f>IF(P1057&gt;1,(Q1057/P1057)*100,0)</f>
        <v>39.520958083832333</v>
      </c>
    </row>
    <row r="1058" spans="1:18" x14ac:dyDescent="0.25">
      <c r="A1058" s="1" t="s">
        <v>1477</v>
      </c>
      <c r="B1058" s="7">
        <f>2023-YEAR(A1058)</f>
        <v>26</v>
      </c>
      <c r="C1058" s="1" t="s">
        <v>36</v>
      </c>
      <c r="D1058" s="1" t="s">
        <v>25</v>
      </c>
      <c r="E1058" s="1" t="s">
        <v>28</v>
      </c>
      <c r="F1058" s="1" t="s">
        <v>15</v>
      </c>
      <c r="G1058" s="7" t="str">
        <f>CONCATENATE(E1058,",",F1058,",","BRASIL")</f>
        <v>CURITIBA,PR,BRASIL</v>
      </c>
      <c r="H1058" s="1"/>
      <c r="I1058" s="5" t="s">
        <v>2162</v>
      </c>
      <c r="J1058" s="1" t="s">
        <v>238</v>
      </c>
      <c r="K1058" s="1" t="s">
        <v>83</v>
      </c>
      <c r="L1058" s="1" t="s">
        <v>68</v>
      </c>
      <c r="M1058" s="1" t="s">
        <v>19</v>
      </c>
      <c r="N1058" s="1" t="s">
        <v>32</v>
      </c>
      <c r="O1058" s="1" t="s">
        <v>33</v>
      </c>
      <c r="P1058" s="1" t="s">
        <v>418</v>
      </c>
      <c r="Q1058" s="2" t="s">
        <v>111</v>
      </c>
      <c r="R1058" s="8">
        <f>IF(P1058&gt;1,(Q1058/P1058)*100,0)</f>
        <v>27.237896203413449</v>
      </c>
    </row>
    <row r="1059" spans="1:18" x14ac:dyDescent="0.25">
      <c r="A1059" s="1" t="s">
        <v>1734</v>
      </c>
      <c r="B1059" s="7">
        <f>2023-YEAR(A1059)</f>
        <v>34</v>
      </c>
      <c r="C1059" s="1" t="s">
        <v>36</v>
      </c>
      <c r="D1059" s="1" t="s">
        <v>13</v>
      </c>
      <c r="E1059" s="1" t="s">
        <v>14</v>
      </c>
      <c r="F1059" s="1" t="s">
        <v>15</v>
      </c>
      <c r="G1059" s="7" t="str">
        <f>CONCATENATE(E1059,",",F1059,",","BRASIL")</f>
        <v>TERRA RICA,PR,BRASIL</v>
      </c>
      <c r="H1059" s="1"/>
      <c r="I1059" s="5" t="s">
        <v>2163</v>
      </c>
      <c r="J1059" s="1" t="s">
        <v>103</v>
      </c>
      <c r="K1059" s="1" t="s">
        <v>38</v>
      </c>
      <c r="L1059" s="1" t="s">
        <v>68</v>
      </c>
      <c r="M1059" s="1" t="s">
        <v>19</v>
      </c>
      <c r="N1059" s="1" t="s">
        <v>20</v>
      </c>
      <c r="O1059" s="1" t="s">
        <v>21</v>
      </c>
      <c r="P1059" s="1" t="s">
        <v>125</v>
      </c>
      <c r="Q1059" s="2" t="s">
        <v>478</v>
      </c>
      <c r="R1059" s="8">
        <f>IF(P1059&gt;1,(Q1059/P1059)*100,0)</f>
        <v>66.666666666666657</v>
      </c>
    </row>
    <row r="1060" spans="1:18" x14ac:dyDescent="0.25">
      <c r="A1060" s="1" t="s">
        <v>1735</v>
      </c>
      <c r="B1060" s="7">
        <f>2023-YEAR(A1060)</f>
        <v>30</v>
      </c>
      <c r="C1060" s="1" t="s">
        <v>12</v>
      </c>
      <c r="D1060" s="1" t="s">
        <v>25</v>
      </c>
      <c r="E1060" s="1" t="s">
        <v>60</v>
      </c>
      <c r="F1060" s="1" t="s">
        <v>15</v>
      </c>
      <c r="G1060" s="7" t="str">
        <f>CONCATENATE(E1060,",",F1060,",","BRASIL")</f>
        <v>SAO JOSE DOS PINHAIS,PR,BRASIL</v>
      </c>
      <c r="H1060" s="1"/>
      <c r="I1060" s="5" t="s">
        <v>2164</v>
      </c>
      <c r="J1060" s="1" t="s">
        <v>455</v>
      </c>
      <c r="K1060" s="1" t="s">
        <v>30</v>
      </c>
      <c r="L1060" s="1" t="s">
        <v>18</v>
      </c>
      <c r="M1060" s="1" t="s">
        <v>19</v>
      </c>
      <c r="N1060" s="1" t="s">
        <v>32</v>
      </c>
      <c r="O1060" s="1" t="s">
        <v>33</v>
      </c>
      <c r="P1060" s="1" t="s">
        <v>456</v>
      </c>
      <c r="Q1060" s="2" t="s">
        <v>45</v>
      </c>
      <c r="R1060" s="8">
        <f>IF(P1060&gt;1,(Q1060/P1060)*100,0)</f>
        <v>0</v>
      </c>
    </row>
    <row r="1061" spans="1:18" x14ac:dyDescent="0.25">
      <c r="A1061" s="1" t="s">
        <v>1736</v>
      </c>
      <c r="B1061" s="7">
        <f>2023-YEAR(A1061)</f>
        <v>26</v>
      </c>
      <c r="C1061" s="1" t="s">
        <v>36</v>
      </c>
      <c r="D1061" s="1" t="s">
        <v>25</v>
      </c>
      <c r="E1061" s="1" t="s">
        <v>86</v>
      </c>
      <c r="F1061" s="1" t="s">
        <v>15</v>
      </c>
      <c r="G1061" s="7" t="str">
        <f>CONCATENATE(E1061,",",F1061,",","BRASIL")</f>
        <v>CAMPO MOURÃO,PR,BRASIL</v>
      </c>
      <c r="H1061" s="1"/>
      <c r="I1061" s="5" t="s">
        <v>86</v>
      </c>
      <c r="J1061" s="1" t="s">
        <v>250</v>
      </c>
      <c r="K1061" s="1" t="s">
        <v>83</v>
      </c>
      <c r="L1061" s="1" t="s">
        <v>68</v>
      </c>
      <c r="M1061" s="1" t="s">
        <v>19</v>
      </c>
      <c r="N1061" s="1" t="s">
        <v>20</v>
      </c>
      <c r="O1061" s="1" t="s">
        <v>33</v>
      </c>
      <c r="P1061" s="1" t="s">
        <v>380</v>
      </c>
      <c r="Q1061" s="2" t="s">
        <v>208</v>
      </c>
      <c r="R1061" s="8">
        <f>IF(P1061&gt;1,(Q1061/P1061)*100,0)</f>
        <v>27.906976744186046</v>
      </c>
    </row>
    <row r="1062" spans="1:18" x14ac:dyDescent="0.25">
      <c r="A1062" s="1" t="s">
        <v>1737</v>
      </c>
      <c r="B1062" s="7">
        <f>2023-YEAR(A1062)</f>
        <v>62</v>
      </c>
      <c r="C1062" s="1" t="s">
        <v>12</v>
      </c>
      <c r="D1062" s="1" t="s">
        <v>25</v>
      </c>
      <c r="E1062" s="1" t="s">
        <v>66</v>
      </c>
      <c r="F1062" s="1" t="s">
        <v>15</v>
      </c>
      <c r="G1062" s="7" t="str">
        <f>CONCATENATE(E1062,",",F1062,",","BRASIL")</f>
        <v>APUCARANA,PR,BRASIL</v>
      </c>
      <c r="H1062" s="1"/>
      <c r="I1062" s="5" t="s">
        <v>66</v>
      </c>
      <c r="J1062" s="1" t="s">
        <v>117</v>
      </c>
      <c r="K1062" s="1" t="s">
        <v>30</v>
      </c>
      <c r="L1062" s="1" t="s">
        <v>68</v>
      </c>
      <c r="M1062" s="1" t="s">
        <v>19</v>
      </c>
      <c r="N1062" s="1" t="s">
        <v>20</v>
      </c>
      <c r="O1062" s="1" t="s">
        <v>211</v>
      </c>
      <c r="P1062" s="1" t="s">
        <v>118</v>
      </c>
      <c r="Q1062" s="2" t="s">
        <v>45</v>
      </c>
      <c r="R1062" s="8">
        <f>IF(P1062&gt;1,(Q1062/P1062)*100,0)</f>
        <v>0</v>
      </c>
    </row>
    <row r="1063" spans="1:18" x14ac:dyDescent="0.25">
      <c r="A1063" s="1" t="s">
        <v>1738</v>
      </c>
      <c r="B1063" s="7">
        <f>2023-YEAR(A1063)</f>
        <v>19</v>
      </c>
      <c r="C1063" s="1" t="s">
        <v>36</v>
      </c>
      <c r="D1063" s="1" t="s">
        <v>25</v>
      </c>
      <c r="E1063" s="1" t="s">
        <v>86</v>
      </c>
      <c r="F1063" s="1" t="s">
        <v>15</v>
      </c>
      <c r="G1063" s="7" t="str">
        <f>CONCATENATE(E1063,",",F1063,",","BRASIL")</f>
        <v>CAMPO MOURÃO,PR,BRASIL</v>
      </c>
      <c r="H1063" s="1"/>
      <c r="I1063" s="5" t="s">
        <v>86</v>
      </c>
      <c r="J1063" s="1" t="s">
        <v>215</v>
      </c>
      <c r="K1063" s="1" t="s">
        <v>30</v>
      </c>
      <c r="L1063" s="1" t="s">
        <v>68</v>
      </c>
      <c r="M1063" s="1" t="s">
        <v>19</v>
      </c>
      <c r="N1063" s="1" t="s">
        <v>20</v>
      </c>
      <c r="O1063" s="1" t="s">
        <v>21</v>
      </c>
      <c r="P1063" s="1" t="s">
        <v>216</v>
      </c>
      <c r="Q1063" s="2" t="s">
        <v>45</v>
      </c>
      <c r="R1063" s="8">
        <f>IF(P1063&gt;1,(Q1063/P1063)*100,0)</f>
        <v>0</v>
      </c>
    </row>
    <row r="1064" spans="1:18" x14ac:dyDescent="0.25">
      <c r="A1064" s="1" t="s">
        <v>1739</v>
      </c>
      <c r="B1064" s="7">
        <f>2023-YEAR(A1064)</f>
        <v>26</v>
      </c>
      <c r="C1064" s="1" t="s">
        <v>12</v>
      </c>
      <c r="D1064" s="1" t="s">
        <v>13</v>
      </c>
      <c r="E1064" s="1" t="s">
        <v>1048</v>
      </c>
      <c r="F1064" s="1" t="s">
        <v>15</v>
      </c>
      <c r="G1064" s="7" t="str">
        <f>CONCATENATE(E1064,",",F1064,",","BRASIL")</f>
        <v>GUAIRACA,PR,BRASIL</v>
      </c>
      <c r="H1064" s="1"/>
      <c r="I1064" s="5" t="s">
        <v>2163</v>
      </c>
      <c r="J1064" s="1" t="s">
        <v>103</v>
      </c>
      <c r="K1064" s="1" t="s">
        <v>38</v>
      </c>
      <c r="L1064" s="1" t="s">
        <v>68</v>
      </c>
      <c r="M1064" s="1" t="s">
        <v>19</v>
      </c>
      <c r="N1064" s="1" t="s">
        <v>20</v>
      </c>
      <c r="O1064" s="1" t="s">
        <v>33</v>
      </c>
      <c r="P1064" s="1" t="s">
        <v>161</v>
      </c>
      <c r="Q1064" s="2" t="s">
        <v>1740</v>
      </c>
      <c r="R1064" s="8">
        <f>IF(P1064&gt;1,(Q1064/P1064)*100,0)</f>
        <v>47.916666666666671</v>
      </c>
    </row>
    <row r="1065" spans="1:18" x14ac:dyDescent="0.25">
      <c r="A1065" s="1" t="s">
        <v>1376</v>
      </c>
      <c r="B1065" s="7">
        <f>2023-YEAR(A1065)</f>
        <v>23</v>
      </c>
      <c r="C1065" s="1" t="s">
        <v>12</v>
      </c>
      <c r="D1065" s="1" t="s">
        <v>25</v>
      </c>
      <c r="E1065" s="1" t="s">
        <v>14</v>
      </c>
      <c r="F1065" s="1" t="s">
        <v>15</v>
      </c>
      <c r="G1065" s="7" t="str">
        <f>CONCATENATE(E1065,",",F1065,",","BRASIL")</f>
        <v>TERRA RICA,PR,BRASIL</v>
      </c>
      <c r="H1065" s="1"/>
      <c r="I1065" s="5" t="s">
        <v>2163</v>
      </c>
      <c r="J1065" s="1" t="s">
        <v>258</v>
      </c>
      <c r="K1065" s="1" t="s">
        <v>30</v>
      </c>
      <c r="L1065" s="1" t="s">
        <v>68</v>
      </c>
      <c r="M1065" s="1" t="s">
        <v>19</v>
      </c>
      <c r="N1065" s="1" t="s">
        <v>20</v>
      </c>
      <c r="O1065" s="1" t="s">
        <v>33</v>
      </c>
      <c r="P1065" s="1" t="s">
        <v>259</v>
      </c>
      <c r="Q1065" s="2" t="s">
        <v>120</v>
      </c>
      <c r="R1065" s="8">
        <f>IF(P1065&gt;1,(Q1065/P1065)*100,0)</f>
        <v>4.0816326530612246</v>
      </c>
    </row>
    <row r="1066" spans="1:18" x14ac:dyDescent="0.25">
      <c r="A1066" s="1" t="s">
        <v>1741</v>
      </c>
      <c r="B1066" s="7">
        <f>2023-YEAR(A1066)</f>
        <v>21</v>
      </c>
      <c r="C1066" s="1" t="s">
        <v>36</v>
      </c>
      <c r="D1066" s="1" t="s">
        <v>25</v>
      </c>
      <c r="E1066" s="1" t="s">
        <v>2172</v>
      </c>
      <c r="F1066" s="1" t="s">
        <v>15</v>
      </c>
      <c r="G1066" s="7" t="str">
        <f>CONCATENATE(E1066,",",F1066,",","BRASIL")</f>
        <v>MARUMBI,PR,BRASIL</v>
      </c>
      <c r="H1066" s="1"/>
      <c r="I1066" s="5" t="s">
        <v>66</v>
      </c>
      <c r="J1066" s="1" t="s">
        <v>155</v>
      </c>
      <c r="K1066" s="1" t="s">
        <v>30</v>
      </c>
      <c r="L1066" s="1" t="s">
        <v>68</v>
      </c>
      <c r="M1066" s="1" t="s">
        <v>19</v>
      </c>
      <c r="N1066" s="1" t="s">
        <v>20</v>
      </c>
      <c r="O1066" s="1" t="s">
        <v>33</v>
      </c>
      <c r="P1066" s="1" t="s">
        <v>27</v>
      </c>
      <c r="Q1066" s="2" t="s">
        <v>45</v>
      </c>
      <c r="R1066" s="8">
        <f>IF(P1066&gt;1,(Q1066/P1066)*100,0)</f>
        <v>0</v>
      </c>
    </row>
    <row r="1067" spans="1:18" x14ac:dyDescent="0.25">
      <c r="A1067" s="1" t="s">
        <v>1742</v>
      </c>
      <c r="B1067" s="7">
        <f>2023-YEAR(A1067)</f>
        <v>23</v>
      </c>
      <c r="C1067" s="1" t="s">
        <v>12</v>
      </c>
      <c r="D1067" s="1" t="s">
        <v>13</v>
      </c>
      <c r="E1067" s="1" t="s">
        <v>47</v>
      </c>
      <c r="F1067" s="1" t="s">
        <v>15</v>
      </c>
      <c r="G1067" s="7" t="str">
        <f>CONCATENATE(E1067,",",F1067,",","BRASIL")</f>
        <v>PARANAGUÁ,PR,BRASIL</v>
      </c>
      <c r="H1067" s="1"/>
      <c r="I1067" s="5" t="s">
        <v>47</v>
      </c>
      <c r="J1067" s="1" t="s">
        <v>290</v>
      </c>
      <c r="K1067" s="1" t="s">
        <v>17</v>
      </c>
      <c r="L1067" s="1" t="s">
        <v>68</v>
      </c>
      <c r="M1067" s="1" t="s">
        <v>19</v>
      </c>
      <c r="N1067" s="1" t="s">
        <v>20</v>
      </c>
      <c r="O1067" s="1" t="s">
        <v>33</v>
      </c>
      <c r="P1067" s="1" t="s">
        <v>480</v>
      </c>
      <c r="Q1067" s="2" t="s">
        <v>590</v>
      </c>
      <c r="R1067" s="8">
        <f>IF(P1067&gt;1,(Q1067/P1067)*100,0)</f>
        <v>36</v>
      </c>
    </row>
    <row r="1068" spans="1:18" x14ac:dyDescent="0.25">
      <c r="A1068" s="1" t="s">
        <v>1743</v>
      </c>
      <c r="B1068" s="7">
        <f>2023-YEAR(A1068)</f>
        <v>19</v>
      </c>
      <c r="C1068" s="1" t="s">
        <v>36</v>
      </c>
      <c r="D1068" s="1" t="s">
        <v>224</v>
      </c>
      <c r="E1068" s="1" t="s">
        <v>28</v>
      </c>
      <c r="F1068" s="1" t="s">
        <v>15</v>
      </c>
      <c r="G1068" s="7" t="str">
        <f>CONCATENATE(E1068,",",F1068,",","BRASIL")</f>
        <v>CURITIBA,PR,BRASIL</v>
      </c>
      <c r="H1068" s="1"/>
      <c r="I1068" s="5" t="s">
        <v>2162</v>
      </c>
      <c r="J1068" s="1" t="s">
        <v>246</v>
      </c>
      <c r="K1068" s="1" t="s">
        <v>30</v>
      </c>
      <c r="L1068" s="1" t="s">
        <v>43</v>
      </c>
      <c r="M1068" s="1" t="s">
        <v>19</v>
      </c>
      <c r="N1068" s="1" t="s">
        <v>32</v>
      </c>
      <c r="O1068" s="1" t="s">
        <v>21</v>
      </c>
      <c r="P1068" s="1" t="s">
        <v>247</v>
      </c>
      <c r="Q1068" s="2" t="s">
        <v>45</v>
      </c>
      <c r="R1068" s="8">
        <f>IF(P1068&gt;1,(Q1068/P1068)*100,0)</f>
        <v>0</v>
      </c>
    </row>
    <row r="1069" spans="1:18" x14ac:dyDescent="0.25">
      <c r="A1069" s="1" t="s">
        <v>1744</v>
      </c>
      <c r="B1069" s="7">
        <f>2023-YEAR(A1069)</f>
        <v>52</v>
      </c>
      <c r="C1069" s="1" t="s">
        <v>12</v>
      </c>
      <c r="D1069" s="1" t="s">
        <v>25</v>
      </c>
      <c r="E1069" s="1" t="s">
        <v>86</v>
      </c>
      <c r="F1069" s="1" t="s">
        <v>15</v>
      </c>
      <c r="G1069" s="7" t="str">
        <f>CONCATENATE(E1069,",",F1069,",","BRASIL")</f>
        <v>CAMPO MOURÃO,PR,BRASIL</v>
      </c>
      <c r="H1069" s="1"/>
      <c r="I1069" s="5" t="s">
        <v>86</v>
      </c>
      <c r="J1069" s="1" t="s">
        <v>98</v>
      </c>
      <c r="K1069" s="1" t="s">
        <v>17</v>
      </c>
      <c r="L1069" s="1" t="s">
        <v>68</v>
      </c>
      <c r="M1069" s="1" t="s">
        <v>19</v>
      </c>
      <c r="N1069" s="1" t="s">
        <v>20</v>
      </c>
      <c r="O1069" s="1" t="s">
        <v>33</v>
      </c>
      <c r="P1069" s="1" t="s">
        <v>179</v>
      </c>
      <c r="Q1069" s="2" t="s">
        <v>322</v>
      </c>
      <c r="R1069" s="8">
        <f>IF(P1069&gt;1,(Q1069/P1069)*100,0)</f>
        <v>78.79161528976573</v>
      </c>
    </row>
    <row r="1070" spans="1:18" x14ac:dyDescent="0.25">
      <c r="A1070" s="1" t="s">
        <v>1745</v>
      </c>
      <c r="B1070" s="7">
        <f>2023-YEAR(A1070)</f>
        <v>41</v>
      </c>
      <c r="C1070" s="1" t="s">
        <v>36</v>
      </c>
      <c r="D1070" s="1" t="s">
        <v>25</v>
      </c>
      <c r="E1070" s="1" t="s">
        <v>86</v>
      </c>
      <c r="F1070" s="1" t="s">
        <v>15</v>
      </c>
      <c r="G1070" s="7" t="str">
        <f>CONCATENATE(E1070,",",F1070,",","BRASIL")</f>
        <v>CAMPO MOURÃO,PR,BRASIL</v>
      </c>
      <c r="H1070" s="1"/>
      <c r="I1070" s="5" t="s">
        <v>86</v>
      </c>
      <c r="J1070" s="1" t="s">
        <v>250</v>
      </c>
      <c r="K1070" s="1" t="s">
        <v>30</v>
      </c>
      <c r="L1070" s="1" t="s">
        <v>43</v>
      </c>
      <c r="M1070" s="1" t="s">
        <v>19</v>
      </c>
      <c r="N1070" s="1" t="s">
        <v>20</v>
      </c>
      <c r="O1070" s="1" t="s">
        <v>33</v>
      </c>
      <c r="P1070" s="1" t="s">
        <v>380</v>
      </c>
      <c r="Q1070" s="2" t="s">
        <v>360</v>
      </c>
      <c r="R1070" s="8">
        <f>IF(P1070&gt;1,(Q1070/P1070)*100,0)</f>
        <v>5.9800664451827243</v>
      </c>
    </row>
    <row r="1071" spans="1:18" x14ac:dyDescent="0.25">
      <c r="A1071" s="1" t="s">
        <v>737</v>
      </c>
      <c r="B1071" s="7">
        <f>2023-YEAR(A1071)</f>
        <v>21</v>
      </c>
      <c r="C1071" s="1" t="s">
        <v>36</v>
      </c>
      <c r="D1071" s="1" t="s">
        <v>25</v>
      </c>
      <c r="E1071" s="1" t="s">
        <v>548</v>
      </c>
      <c r="F1071" s="1" t="s">
        <v>15</v>
      </c>
      <c r="G1071" s="7" t="str">
        <f>CONCATENATE(E1071,",",F1071,",","BRASIL")</f>
        <v>MARILANDIA DO SUL,PR,BRASIL</v>
      </c>
      <c r="H1071" s="1"/>
      <c r="I1071" s="5" t="s">
        <v>66</v>
      </c>
      <c r="J1071" s="1" t="s">
        <v>117</v>
      </c>
      <c r="K1071" s="1" t="s">
        <v>30</v>
      </c>
      <c r="L1071" s="1" t="s">
        <v>68</v>
      </c>
      <c r="M1071" s="1" t="s">
        <v>19</v>
      </c>
      <c r="N1071" s="1" t="s">
        <v>20</v>
      </c>
      <c r="O1071" s="1" t="s">
        <v>123</v>
      </c>
      <c r="P1071" s="1" t="s">
        <v>118</v>
      </c>
      <c r="Q1071" s="2" t="s">
        <v>45</v>
      </c>
      <c r="R1071" s="8">
        <f>IF(P1071&gt;1,(Q1071/P1071)*100,0)</f>
        <v>0</v>
      </c>
    </row>
    <row r="1072" spans="1:18" x14ac:dyDescent="0.25">
      <c r="A1072" s="1" t="s">
        <v>1746</v>
      </c>
      <c r="B1072" s="7">
        <f>2023-YEAR(A1072)</f>
        <v>19</v>
      </c>
      <c r="C1072" s="1" t="s">
        <v>36</v>
      </c>
      <c r="D1072" s="1" t="s">
        <v>13</v>
      </c>
      <c r="E1072" s="1" t="s">
        <v>1000</v>
      </c>
      <c r="F1072" s="1" t="s">
        <v>15</v>
      </c>
      <c r="G1072" s="7" t="str">
        <f>CONCATENATE(E1072,",",F1072,",","BRASIL")</f>
        <v>QUERENCIA DO NORTE,PR,BRASIL</v>
      </c>
      <c r="H1072" s="1"/>
      <c r="I1072" s="5" t="s">
        <v>2163</v>
      </c>
      <c r="J1072" s="1" t="s">
        <v>258</v>
      </c>
      <c r="K1072" s="1" t="s">
        <v>30</v>
      </c>
      <c r="L1072" s="1" t="s">
        <v>68</v>
      </c>
      <c r="M1072" s="1" t="s">
        <v>19</v>
      </c>
      <c r="N1072" s="1" t="s">
        <v>20</v>
      </c>
      <c r="O1072" s="1" t="s">
        <v>21</v>
      </c>
      <c r="P1072" s="1" t="s">
        <v>259</v>
      </c>
      <c r="Q1072" s="2" t="s">
        <v>45</v>
      </c>
      <c r="R1072" s="8">
        <f>IF(P1072&gt;1,(Q1072/P1072)*100,0)</f>
        <v>0</v>
      </c>
    </row>
    <row r="1073" spans="1:18" x14ac:dyDescent="0.25">
      <c r="A1073" s="1" t="s">
        <v>1747</v>
      </c>
      <c r="B1073" s="7">
        <f>2023-YEAR(A1073)</f>
        <v>45</v>
      </c>
      <c r="C1073" s="1" t="s">
        <v>36</v>
      </c>
      <c r="D1073" s="1" t="s">
        <v>25</v>
      </c>
      <c r="E1073" s="1" t="s">
        <v>86</v>
      </c>
      <c r="F1073" s="1" t="s">
        <v>15</v>
      </c>
      <c r="G1073" s="7" t="str">
        <f>CONCATENATE(E1073,",",F1073,",","BRASIL")</f>
        <v>CAMPO MOURÃO,PR,BRASIL</v>
      </c>
      <c r="H1073" s="1"/>
      <c r="I1073" s="5" t="s">
        <v>86</v>
      </c>
      <c r="J1073" s="1" t="s">
        <v>98</v>
      </c>
      <c r="K1073" s="1" t="s">
        <v>83</v>
      </c>
      <c r="L1073" s="1" t="s">
        <v>68</v>
      </c>
      <c r="M1073" s="1" t="s">
        <v>19</v>
      </c>
      <c r="N1073" s="1" t="s">
        <v>32</v>
      </c>
      <c r="O1073" s="1" t="s">
        <v>33</v>
      </c>
      <c r="P1073" s="1" t="s">
        <v>1042</v>
      </c>
      <c r="Q1073" s="2" t="s">
        <v>349</v>
      </c>
      <c r="R1073" s="8">
        <f>IF(P1073&gt;1,(Q1073/P1073)*100,0)</f>
        <v>32.569360675512662</v>
      </c>
    </row>
    <row r="1074" spans="1:18" x14ac:dyDescent="0.25">
      <c r="A1074" s="1" t="s">
        <v>1210</v>
      </c>
      <c r="B1074" s="7">
        <f>2023-YEAR(A1074)</f>
        <v>23</v>
      </c>
      <c r="C1074" s="1" t="s">
        <v>36</v>
      </c>
      <c r="D1074" s="1" t="s">
        <v>13</v>
      </c>
      <c r="E1074" s="1" t="s">
        <v>364</v>
      </c>
      <c r="F1074" s="1" t="s">
        <v>15</v>
      </c>
      <c r="G1074" s="7" t="str">
        <f>CONCATENATE(E1074,",",F1074,",","BRASIL")</f>
        <v>PEABIRU,PR,BRASIL</v>
      </c>
      <c r="H1074" s="1"/>
      <c r="I1074" s="5" t="s">
        <v>86</v>
      </c>
      <c r="J1074" s="1" t="s">
        <v>215</v>
      </c>
      <c r="K1074" s="1" t="s">
        <v>30</v>
      </c>
      <c r="L1074" s="1" t="s">
        <v>68</v>
      </c>
      <c r="M1074" s="1" t="s">
        <v>19</v>
      </c>
      <c r="N1074" s="1" t="s">
        <v>20</v>
      </c>
      <c r="O1074" s="1" t="s">
        <v>33</v>
      </c>
      <c r="P1074" s="1" t="s">
        <v>1032</v>
      </c>
      <c r="Q1074" s="2" t="s">
        <v>584</v>
      </c>
      <c r="R1074" s="8">
        <f>IF(P1074&gt;1,(Q1074/P1074)*100,0)</f>
        <v>12.558139534883722</v>
      </c>
    </row>
    <row r="1075" spans="1:18" x14ac:dyDescent="0.25">
      <c r="A1075" s="1" t="s">
        <v>1748</v>
      </c>
      <c r="B1075" s="7">
        <f>2023-YEAR(A1075)</f>
        <v>23</v>
      </c>
      <c r="C1075" s="1" t="s">
        <v>36</v>
      </c>
      <c r="D1075" s="1" t="s">
        <v>13</v>
      </c>
      <c r="E1075" s="1" t="s">
        <v>51</v>
      </c>
      <c r="F1075" s="1" t="s">
        <v>15</v>
      </c>
      <c r="G1075" s="7" t="str">
        <f>CONCATENATE(E1075,",",F1075,",","BRASIL")</f>
        <v>PARANAVAÍ,PR,BRASIL</v>
      </c>
      <c r="H1075" s="1"/>
      <c r="I1075" s="5" t="s">
        <v>2163</v>
      </c>
      <c r="J1075" s="1" t="s">
        <v>103</v>
      </c>
      <c r="K1075" s="1" t="s">
        <v>30</v>
      </c>
      <c r="L1075" s="1" t="s">
        <v>68</v>
      </c>
      <c r="M1075" s="1" t="s">
        <v>19</v>
      </c>
      <c r="N1075" s="1" t="s">
        <v>20</v>
      </c>
      <c r="O1075" s="1" t="s">
        <v>33</v>
      </c>
      <c r="P1075" s="1" t="s">
        <v>161</v>
      </c>
      <c r="Q1075" s="2" t="s">
        <v>45</v>
      </c>
      <c r="R1075" s="8">
        <f>IF(P1075&gt;1,(Q1075/P1075)*100,0)</f>
        <v>0</v>
      </c>
    </row>
    <row r="1076" spans="1:18" x14ac:dyDescent="0.25">
      <c r="A1076" s="1" t="s">
        <v>1749</v>
      </c>
      <c r="B1076" s="7">
        <f>2023-YEAR(A1076)</f>
        <v>21</v>
      </c>
      <c r="C1076" s="1" t="s">
        <v>12</v>
      </c>
      <c r="D1076" s="1" t="s">
        <v>13</v>
      </c>
      <c r="E1076" s="1" t="s">
        <v>1033</v>
      </c>
      <c r="F1076" s="1" t="s">
        <v>15</v>
      </c>
      <c r="G1076" s="7" t="str">
        <f>CONCATENATE(E1076,",",F1076,",","BRASIL")</f>
        <v>JURANDA,PR,BRASIL</v>
      </c>
      <c r="H1076" s="1"/>
      <c r="I1076" s="5" t="s">
        <v>86</v>
      </c>
      <c r="J1076" s="1" t="s">
        <v>67</v>
      </c>
      <c r="K1076" s="1" t="s">
        <v>17</v>
      </c>
      <c r="L1076" s="1" t="s">
        <v>68</v>
      </c>
      <c r="M1076" s="1" t="s">
        <v>19</v>
      </c>
      <c r="N1076" s="1" t="s">
        <v>20</v>
      </c>
      <c r="O1076" s="1" t="s">
        <v>33</v>
      </c>
      <c r="P1076" s="1" t="s">
        <v>161</v>
      </c>
      <c r="Q1076" s="2" t="s">
        <v>400</v>
      </c>
      <c r="R1076" s="8">
        <f>IF(P1076&gt;1,(Q1076/P1076)*100,0)</f>
        <v>39.583333333333329</v>
      </c>
    </row>
    <row r="1077" spans="1:18" x14ac:dyDescent="0.25">
      <c r="A1077" s="1" t="s">
        <v>1751</v>
      </c>
      <c r="B1077" s="7">
        <f>2023-YEAR(A1077)</f>
        <v>33</v>
      </c>
      <c r="C1077" s="1" t="s">
        <v>36</v>
      </c>
      <c r="D1077" s="1" t="s">
        <v>127</v>
      </c>
      <c r="E1077" s="1" t="s">
        <v>28</v>
      </c>
      <c r="F1077" s="1" t="s">
        <v>15</v>
      </c>
      <c r="G1077" s="7" t="str">
        <f>CONCATENATE(E1077,",",F1077,",","BRASIL")</f>
        <v>CURITIBA,PR,BRASIL</v>
      </c>
      <c r="H1077" s="1"/>
      <c r="I1077" s="5" t="s">
        <v>2162</v>
      </c>
      <c r="J1077" s="1" t="s">
        <v>238</v>
      </c>
      <c r="K1077" s="1" t="s">
        <v>38</v>
      </c>
      <c r="L1077" s="1" t="s">
        <v>68</v>
      </c>
      <c r="M1077" s="1" t="s">
        <v>19</v>
      </c>
      <c r="N1077" s="1" t="s">
        <v>20</v>
      </c>
      <c r="O1077" s="1" t="s">
        <v>33</v>
      </c>
      <c r="P1077" s="1" t="s">
        <v>239</v>
      </c>
      <c r="Q1077" s="2" t="s">
        <v>1752</v>
      </c>
      <c r="R1077" s="8">
        <f>IF(P1077&gt;1,(Q1077/P1077)*100,0)</f>
        <v>51.551908669282909</v>
      </c>
    </row>
    <row r="1078" spans="1:18" x14ac:dyDescent="0.25">
      <c r="A1078" s="1" t="s">
        <v>1753</v>
      </c>
      <c r="B1078" s="7">
        <f>2023-YEAR(A1078)</f>
        <v>29</v>
      </c>
      <c r="C1078" s="1" t="s">
        <v>12</v>
      </c>
      <c r="D1078" s="1" t="s">
        <v>25</v>
      </c>
      <c r="E1078" s="1" t="s">
        <v>148</v>
      </c>
      <c r="F1078" s="1" t="s">
        <v>149</v>
      </c>
      <c r="G1078" s="7" t="str">
        <f>CONCATENATE(E1078,",",F1078,",","BRASIL")</f>
        <v>PORTO UNIAO,SC,BRASIL</v>
      </c>
      <c r="H1078" s="1"/>
      <c r="I1078" s="5" t="s">
        <v>2164</v>
      </c>
      <c r="J1078" s="1" t="s">
        <v>61</v>
      </c>
      <c r="K1078" s="1" t="s">
        <v>30</v>
      </c>
      <c r="L1078" s="1" t="s">
        <v>18</v>
      </c>
      <c r="M1078" s="1" t="s">
        <v>19</v>
      </c>
      <c r="N1078" s="1" t="s">
        <v>20</v>
      </c>
      <c r="O1078" s="1" t="s">
        <v>33</v>
      </c>
      <c r="P1078" s="1" t="s">
        <v>63</v>
      </c>
      <c r="Q1078" s="2" t="s">
        <v>45</v>
      </c>
      <c r="R1078" s="8">
        <f>IF(P1078&gt;1,(Q1078/P1078)*100,0)</f>
        <v>0</v>
      </c>
    </row>
    <row r="1079" spans="1:18" x14ac:dyDescent="0.25">
      <c r="A1079" s="1" t="s">
        <v>1045</v>
      </c>
      <c r="B1079" s="7">
        <f>2023-YEAR(A1079)</f>
        <v>26</v>
      </c>
      <c r="C1079" s="1" t="s">
        <v>12</v>
      </c>
      <c r="D1079" s="1" t="s">
        <v>25</v>
      </c>
      <c r="E1079" s="1" t="s">
        <v>86</v>
      </c>
      <c r="F1079" s="1" t="s">
        <v>15</v>
      </c>
      <c r="G1079" s="7" t="str">
        <f>CONCATENATE(E1079,",",F1079,",","BRASIL")</f>
        <v>CAMPO MOURÃO,PR,BRASIL</v>
      </c>
      <c r="H1079" s="1"/>
      <c r="I1079" s="5" t="s">
        <v>86</v>
      </c>
      <c r="J1079" s="1" t="s">
        <v>215</v>
      </c>
      <c r="K1079" s="1" t="s">
        <v>30</v>
      </c>
      <c r="L1079" s="1" t="s">
        <v>68</v>
      </c>
      <c r="M1079" s="1" t="s">
        <v>19</v>
      </c>
      <c r="N1079" s="1" t="s">
        <v>32</v>
      </c>
      <c r="O1079" s="1" t="s">
        <v>33</v>
      </c>
      <c r="P1079" s="1" t="s">
        <v>1032</v>
      </c>
      <c r="Q1079" s="2" t="s">
        <v>101</v>
      </c>
      <c r="R1079" s="8">
        <f>IF(P1079&gt;1,(Q1079/P1079)*100,0)</f>
        <v>14.651162790697676</v>
      </c>
    </row>
    <row r="1080" spans="1:18" x14ac:dyDescent="0.25">
      <c r="A1080" s="1" t="s">
        <v>1020</v>
      </c>
      <c r="B1080" s="7">
        <f>2023-YEAR(A1080)</f>
        <v>24</v>
      </c>
      <c r="C1080" s="1" t="s">
        <v>12</v>
      </c>
      <c r="D1080" s="1" t="s">
        <v>25</v>
      </c>
      <c r="E1080" s="1" t="s">
        <v>66</v>
      </c>
      <c r="F1080" s="1" t="s">
        <v>15</v>
      </c>
      <c r="G1080" s="7" t="str">
        <f>CONCATENATE(E1080,",",F1080,",","BRASIL")</f>
        <v>APUCARANA,PR,BRASIL</v>
      </c>
      <c r="H1080" s="1"/>
      <c r="I1080" s="5" t="s">
        <v>66</v>
      </c>
      <c r="J1080" s="1" t="s">
        <v>67</v>
      </c>
      <c r="K1080" s="1" t="s">
        <v>30</v>
      </c>
      <c r="L1080" s="1" t="s">
        <v>43</v>
      </c>
      <c r="M1080" s="1" t="s">
        <v>19</v>
      </c>
      <c r="N1080" s="1" t="s">
        <v>20</v>
      </c>
      <c r="O1080" s="1" t="s">
        <v>33</v>
      </c>
      <c r="P1080" s="1" t="s">
        <v>69</v>
      </c>
      <c r="Q1080" s="2" t="s">
        <v>45</v>
      </c>
      <c r="R1080" s="8">
        <f>IF(P1080&gt;1,(Q1080/P1080)*100,0)</f>
        <v>0</v>
      </c>
    </row>
    <row r="1081" spans="1:18" x14ac:dyDescent="0.25">
      <c r="A1081" s="1" t="s">
        <v>1754</v>
      </c>
      <c r="B1081" s="7">
        <f>2023-YEAR(A1081)</f>
        <v>25</v>
      </c>
      <c r="C1081" s="1" t="s">
        <v>36</v>
      </c>
      <c r="D1081" s="1" t="s">
        <v>25</v>
      </c>
      <c r="E1081" s="1" t="s">
        <v>508</v>
      </c>
      <c r="F1081" s="1" t="s">
        <v>15</v>
      </c>
      <c r="G1081" s="7" t="str">
        <f>CONCATENATE(E1081,",",F1081,",","BRASIL")</f>
        <v>BARBOSA FERRAZ,PR,BRASIL</v>
      </c>
      <c r="H1081" s="1"/>
      <c r="I1081" s="5" t="s">
        <v>86</v>
      </c>
      <c r="J1081" s="1" t="s">
        <v>250</v>
      </c>
      <c r="K1081" s="1" t="s">
        <v>30</v>
      </c>
      <c r="L1081" s="1" t="s">
        <v>68</v>
      </c>
      <c r="M1081" s="1" t="s">
        <v>19</v>
      </c>
      <c r="N1081" s="1" t="s">
        <v>20</v>
      </c>
      <c r="O1081" s="1" t="s">
        <v>21</v>
      </c>
      <c r="P1081" s="1" t="s">
        <v>365</v>
      </c>
      <c r="Q1081" s="2" t="s">
        <v>45</v>
      </c>
      <c r="R1081" s="8">
        <f>IF(P1081&gt;1,(Q1081/P1081)*100,0)</f>
        <v>0</v>
      </c>
    </row>
    <row r="1082" spans="1:18" x14ac:dyDescent="0.25">
      <c r="A1082" s="1" t="s">
        <v>1703</v>
      </c>
      <c r="B1082" s="7">
        <f>2023-YEAR(A1082)</f>
        <v>24</v>
      </c>
      <c r="C1082" s="1" t="s">
        <v>36</v>
      </c>
      <c r="D1082" s="1" t="s">
        <v>59</v>
      </c>
      <c r="E1082" s="1" t="s">
        <v>66</v>
      </c>
      <c r="F1082" s="1" t="s">
        <v>15</v>
      </c>
      <c r="G1082" s="7" t="str">
        <f>CONCATENATE(E1082,",",F1082,",","BRASIL")</f>
        <v>APUCARANA,PR,BRASIL</v>
      </c>
      <c r="H1082" s="1"/>
      <c r="I1082" s="5" t="s">
        <v>66</v>
      </c>
      <c r="J1082" s="1" t="s">
        <v>373</v>
      </c>
      <c r="K1082" s="1" t="s">
        <v>30</v>
      </c>
      <c r="L1082" s="1" t="s">
        <v>68</v>
      </c>
      <c r="M1082" s="1" t="s">
        <v>19</v>
      </c>
      <c r="N1082" s="1" t="s">
        <v>20</v>
      </c>
      <c r="O1082" s="1" t="s">
        <v>33</v>
      </c>
      <c r="P1082" s="1" t="s">
        <v>374</v>
      </c>
      <c r="Q1082" s="2" t="s">
        <v>669</v>
      </c>
      <c r="R1082" s="8">
        <f>IF(P1082&gt;1,(Q1082/P1082)*100,0)</f>
        <v>32.012195121951223</v>
      </c>
    </row>
    <row r="1083" spans="1:18" x14ac:dyDescent="0.25">
      <c r="A1083" s="1" t="s">
        <v>1755</v>
      </c>
      <c r="B1083" s="7">
        <f>2023-YEAR(A1083)</f>
        <v>31</v>
      </c>
      <c r="C1083" s="1" t="s">
        <v>36</v>
      </c>
      <c r="D1083" s="1" t="s">
        <v>25</v>
      </c>
      <c r="E1083" s="1" t="s">
        <v>60</v>
      </c>
      <c r="F1083" s="1" t="s">
        <v>15</v>
      </c>
      <c r="G1083" s="7" t="str">
        <f>CONCATENATE(E1083,",",F1083,",","BRASIL")</f>
        <v>SAO JOSE DOS PINHAIS,PR,BRASIL</v>
      </c>
      <c r="H1083" s="1"/>
      <c r="I1083" s="5" t="s">
        <v>2164</v>
      </c>
      <c r="J1083" s="1" t="s">
        <v>61</v>
      </c>
      <c r="K1083" s="1" t="s">
        <v>30</v>
      </c>
      <c r="L1083" s="1" t="s">
        <v>18</v>
      </c>
      <c r="M1083" s="1" t="s">
        <v>19</v>
      </c>
      <c r="N1083" s="1" t="s">
        <v>62</v>
      </c>
      <c r="O1083" s="1" t="s">
        <v>33</v>
      </c>
      <c r="P1083" s="1" t="s">
        <v>63</v>
      </c>
      <c r="Q1083" s="2" t="s">
        <v>45</v>
      </c>
      <c r="R1083" s="8">
        <f>IF(P1083&gt;1,(Q1083/P1083)*100,0)</f>
        <v>0</v>
      </c>
    </row>
    <row r="1084" spans="1:18" x14ac:dyDescent="0.25">
      <c r="A1084" s="1" t="s">
        <v>635</v>
      </c>
      <c r="B1084" s="7">
        <f>2023-YEAR(A1084)</f>
        <v>25</v>
      </c>
      <c r="C1084" s="1" t="s">
        <v>36</v>
      </c>
      <c r="D1084" s="1" t="s">
        <v>25</v>
      </c>
      <c r="E1084" s="1" t="s">
        <v>51</v>
      </c>
      <c r="F1084" s="1" t="s">
        <v>15</v>
      </c>
      <c r="G1084" s="7" t="str">
        <f>CONCATENATE(E1084,",",F1084,",","BRASIL")</f>
        <v>PARANAVAÍ,PR,BRASIL</v>
      </c>
      <c r="H1084" s="1"/>
      <c r="I1084" s="5" t="s">
        <v>2163</v>
      </c>
      <c r="J1084" s="1" t="s">
        <v>140</v>
      </c>
      <c r="K1084" s="1" t="s">
        <v>83</v>
      </c>
      <c r="L1084" s="1" t="s">
        <v>43</v>
      </c>
      <c r="M1084" s="1" t="s">
        <v>19</v>
      </c>
      <c r="N1084" s="1" t="s">
        <v>32</v>
      </c>
      <c r="O1084" s="1" t="s">
        <v>123</v>
      </c>
      <c r="P1084" s="1" t="s">
        <v>488</v>
      </c>
      <c r="Q1084" s="2" t="s">
        <v>142</v>
      </c>
      <c r="R1084" s="8">
        <f>IF(P1084&gt;1,(Q1084/P1084)*100,0)</f>
        <v>10.714285714285714</v>
      </c>
    </row>
    <row r="1085" spans="1:18" x14ac:dyDescent="0.25">
      <c r="A1085" s="1" t="s">
        <v>1756</v>
      </c>
      <c r="B1085" s="7">
        <f>2023-YEAR(A1085)</f>
        <v>28</v>
      </c>
      <c r="C1085" s="1" t="s">
        <v>12</v>
      </c>
      <c r="D1085" s="1" t="s">
        <v>65</v>
      </c>
      <c r="E1085" s="1" t="s">
        <v>148</v>
      </c>
      <c r="F1085" s="1" t="s">
        <v>149</v>
      </c>
      <c r="G1085" s="7" t="str">
        <f>CONCATENATE(E1085,",",F1085,",","BRASIL")</f>
        <v>PORTO UNIAO,SC,BRASIL</v>
      </c>
      <c r="H1085" s="1"/>
      <c r="I1085" s="5" t="s">
        <v>54</v>
      </c>
      <c r="J1085" s="1" t="s">
        <v>94</v>
      </c>
      <c r="K1085" s="1" t="s">
        <v>30</v>
      </c>
      <c r="L1085" s="1" t="s">
        <v>68</v>
      </c>
      <c r="M1085" s="1" t="s">
        <v>19</v>
      </c>
      <c r="N1085" s="1" t="s">
        <v>20</v>
      </c>
      <c r="O1085" s="1" t="s">
        <v>123</v>
      </c>
      <c r="P1085" s="1" t="s">
        <v>304</v>
      </c>
      <c r="Q1085" s="2" t="s">
        <v>45</v>
      </c>
      <c r="R1085" s="8">
        <f>IF(P1085&gt;1,(Q1085/P1085)*100,0)</f>
        <v>0</v>
      </c>
    </row>
    <row r="1086" spans="1:18" x14ac:dyDescent="0.25">
      <c r="A1086" s="1" t="s">
        <v>1757</v>
      </c>
      <c r="B1086" s="7">
        <f>2023-YEAR(A1086)</f>
        <v>28</v>
      </c>
      <c r="C1086" s="1" t="s">
        <v>36</v>
      </c>
      <c r="D1086" s="1" t="s">
        <v>25</v>
      </c>
      <c r="E1086" s="1" t="s">
        <v>148</v>
      </c>
      <c r="F1086" s="1" t="s">
        <v>149</v>
      </c>
      <c r="G1086" s="7" t="str">
        <f>CONCATENATE(E1086,",",F1086,",","BRASIL")</f>
        <v>PORTO UNIAO,SC,BRASIL</v>
      </c>
      <c r="H1086" s="1"/>
      <c r="I1086" s="5" t="s">
        <v>54</v>
      </c>
      <c r="J1086" s="1" t="s">
        <v>55</v>
      </c>
      <c r="K1086" s="1" t="s">
        <v>83</v>
      </c>
      <c r="L1086" s="1" t="s">
        <v>31</v>
      </c>
      <c r="M1086" s="1" t="s">
        <v>19</v>
      </c>
      <c r="N1086" s="1" t="s">
        <v>20</v>
      </c>
      <c r="O1086" s="1" t="s">
        <v>33</v>
      </c>
      <c r="P1086" s="1" t="s">
        <v>56</v>
      </c>
      <c r="Q1086" s="2" t="s">
        <v>57</v>
      </c>
      <c r="R1086" s="8">
        <f>IF(P1086&gt;1,(Q1086/P1086)*100,0)</f>
        <v>42.857142857142854</v>
      </c>
    </row>
    <row r="1087" spans="1:18" x14ac:dyDescent="0.25">
      <c r="A1087" s="1" t="s">
        <v>1758</v>
      </c>
      <c r="B1087" s="7">
        <f>2023-YEAR(A1087)</f>
        <v>20</v>
      </c>
      <c r="C1087" s="1" t="s">
        <v>36</v>
      </c>
      <c r="D1087" s="1" t="s">
        <v>25</v>
      </c>
      <c r="E1087" s="1" t="s">
        <v>54</v>
      </c>
      <c r="F1087" s="1" t="s">
        <v>15</v>
      </c>
      <c r="G1087" s="7" t="str">
        <f>CONCATENATE(E1087,",",F1087,",","BRASIL")</f>
        <v>UNIÃO DA VITÓRIA,PR,BRASIL</v>
      </c>
      <c r="H1087" s="1"/>
      <c r="I1087" s="5" t="s">
        <v>54</v>
      </c>
      <c r="J1087" s="1" t="s">
        <v>90</v>
      </c>
      <c r="K1087" s="1" t="s">
        <v>30</v>
      </c>
      <c r="L1087" s="1" t="s">
        <v>68</v>
      </c>
      <c r="M1087" s="1" t="s">
        <v>19</v>
      </c>
      <c r="N1087" s="1" t="s">
        <v>20</v>
      </c>
      <c r="O1087" s="1" t="s">
        <v>33</v>
      </c>
      <c r="P1087" s="1" t="s">
        <v>91</v>
      </c>
      <c r="Q1087" s="2" t="s">
        <v>45</v>
      </c>
      <c r="R1087" s="8">
        <f>IF(P1087&gt;1,(Q1087/P1087)*100,0)</f>
        <v>0</v>
      </c>
    </row>
    <row r="1088" spans="1:18" x14ac:dyDescent="0.25">
      <c r="A1088" s="1" t="s">
        <v>1480</v>
      </c>
      <c r="B1088" s="7">
        <f>2023-YEAR(A1088)</f>
        <v>19</v>
      </c>
      <c r="C1088" s="1" t="s">
        <v>36</v>
      </c>
      <c r="D1088" s="1" t="s">
        <v>25</v>
      </c>
      <c r="E1088" s="1" t="s">
        <v>291</v>
      </c>
      <c r="F1088" s="1" t="s">
        <v>15</v>
      </c>
      <c r="G1088" s="7" t="str">
        <f>CONCATENATE(E1088,",",F1088,",","BRASIL")</f>
        <v>ARAUCARIA,PR,BRASIL</v>
      </c>
      <c r="H1088" s="1"/>
      <c r="I1088" s="5" t="s">
        <v>2161</v>
      </c>
      <c r="J1088" s="1" t="s">
        <v>559</v>
      </c>
      <c r="K1088" s="1" t="s">
        <v>30</v>
      </c>
      <c r="L1088" s="1" t="s">
        <v>43</v>
      </c>
      <c r="M1088" s="1" t="s">
        <v>19</v>
      </c>
      <c r="N1088" s="1" t="s">
        <v>32</v>
      </c>
      <c r="O1088" s="1" t="s">
        <v>21</v>
      </c>
      <c r="P1088" s="1" t="s">
        <v>560</v>
      </c>
      <c r="Q1088" s="2" t="s">
        <v>338</v>
      </c>
      <c r="R1088" s="8">
        <f>IF(P1088&gt;1,(Q1088/P1088)*100,0)</f>
        <v>1.1214953271028036</v>
      </c>
    </row>
    <row r="1089" spans="1:18" x14ac:dyDescent="0.25">
      <c r="A1089" s="1" t="s">
        <v>1759</v>
      </c>
      <c r="B1089" s="7">
        <f>2023-YEAR(A1089)</f>
        <v>21</v>
      </c>
      <c r="C1089" s="1" t="s">
        <v>36</v>
      </c>
      <c r="D1089" s="1" t="s">
        <v>25</v>
      </c>
      <c r="E1089" s="1" t="s">
        <v>51</v>
      </c>
      <c r="F1089" s="1" t="s">
        <v>15</v>
      </c>
      <c r="G1089" s="7" t="str">
        <f>CONCATENATE(E1089,",",F1089,",","BRASIL")</f>
        <v>PARANAVAÍ,PR,BRASIL</v>
      </c>
      <c r="H1089" s="1"/>
      <c r="I1089" s="5" t="s">
        <v>2163</v>
      </c>
      <c r="J1089" s="1" t="s">
        <v>603</v>
      </c>
      <c r="K1089" s="1" t="s">
        <v>83</v>
      </c>
      <c r="L1089" s="1" t="s">
        <v>43</v>
      </c>
      <c r="M1089" s="1" t="s">
        <v>19</v>
      </c>
      <c r="N1089" s="1" t="s">
        <v>20</v>
      </c>
      <c r="O1089" s="1" t="s">
        <v>33</v>
      </c>
      <c r="P1089" s="1" t="s">
        <v>480</v>
      </c>
      <c r="Q1089" s="2" t="s">
        <v>96</v>
      </c>
      <c r="R1089" s="8">
        <f>IF(P1089&gt;1,(Q1089/P1089)*100,0)</f>
        <v>18</v>
      </c>
    </row>
    <row r="1090" spans="1:18" x14ac:dyDescent="0.25">
      <c r="A1090" s="1" t="s">
        <v>1760</v>
      </c>
      <c r="B1090" s="7">
        <f>2023-YEAR(A1090)</f>
        <v>24</v>
      </c>
      <c r="C1090" s="1" t="s">
        <v>36</v>
      </c>
      <c r="D1090" s="1" t="s">
        <v>25</v>
      </c>
      <c r="E1090" s="1" t="s">
        <v>973</v>
      </c>
      <c r="F1090" s="1" t="s">
        <v>15</v>
      </c>
      <c r="G1090" s="7" t="str">
        <f>CONCATENATE(E1090,",",F1090,",","BRASIL")</f>
        <v>MARILENA,PR,BRASIL</v>
      </c>
      <c r="H1090" s="1"/>
      <c r="I1090" s="5" t="s">
        <v>2163</v>
      </c>
      <c r="J1090" s="1" t="s">
        <v>94</v>
      </c>
      <c r="K1090" s="1" t="s">
        <v>30</v>
      </c>
      <c r="L1090" s="1" t="s">
        <v>68</v>
      </c>
      <c r="M1090" s="1" t="s">
        <v>19</v>
      </c>
      <c r="N1090" s="1" t="s">
        <v>20</v>
      </c>
      <c r="O1090" s="1" t="s">
        <v>33</v>
      </c>
      <c r="P1090" s="1" t="s">
        <v>95</v>
      </c>
      <c r="Q1090" s="2" t="s">
        <v>120</v>
      </c>
      <c r="R1090" s="8">
        <f>IF(P1090&gt;1,(Q1090/P1090)*100,0)</f>
        <v>3.8961038961038961</v>
      </c>
    </row>
    <row r="1091" spans="1:18" x14ac:dyDescent="0.25">
      <c r="A1091" s="1" t="s">
        <v>1761</v>
      </c>
      <c r="B1091" s="7">
        <f>2023-YEAR(A1091)</f>
        <v>22</v>
      </c>
      <c r="C1091" s="1" t="s">
        <v>36</v>
      </c>
      <c r="D1091" s="1" t="s">
        <v>25</v>
      </c>
      <c r="E1091" s="1" t="s">
        <v>450</v>
      </c>
      <c r="F1091" s="1" t="s">
        <v>15</v>
      </c>
      <c r="G1091" s="7" t="str">
        <f>CONCATENATE(E1091,",",F1091,",","BRASIL")</f>
        <v>PINHAIS,PR,BRASIL</v>
      </c>
      <c r="H1091" s="1"/>
      <c r="I1091" s="5" t="s">
        <v>2161</v>
      </c>
      <c r="J1091" s="1" t="s">
        <v>344</v>
      </c>
      <c r="K1091" s="1" t="s">
        <v>30</v>
      </c>
      <c r="L1091" s="1" t="s">
        <v>68</v>
      </c>
      <c r="M1091" s="1" t="s">
        <v>19</v>
      </c>
      <c r="N1091" s="1" t="s">
        <v>20</v>
      </c>
      <c r="O1091" s="1" t="s">
        <v>21</v>
      </c>
      <c r="P1091" s="1" t="s">
        <v>345</v>
      </c>
      <c r="Q1091" s="2" t="s">
        <v>370</v>
      </c>
      <c r="R1091" s="8">
        <f>IF(P1091&gt;1,(Q1091/P1091)*100,0)</f>
        <v>20.939781021897812</v>
      </c>
    </row>
    <row r="1092" spans="1:18" x14ac:dyDescent="0.25">
      <c r="A1092" s="1" t="s">
        <v>1762</v>
      </c>
      <c r="B1092" s="7">
        <f>2023-YEAR(A1092)</f>
        <v>27</v>
      </c>
      <c r="C1092" s="1" t="s">
        <v>36</v>
      </c>
      <c r="D1092" s="1" t="s">
        <v>25</v>
      </c>
      <c r="E1092" s="1" t="s">
        <v>47</v>
      </c>
      <c r="F1092" s="1" t="s">
        <v>15</v>
      </c>
      <c r="G1092" s="7" t="str">
        <f>CONCATENATE(E1092,",",F1092,",","BRASIL")</f>
        <v>PARANAGUÁ,PR,BRASIL</v>
      </c>
      <c r="H1092" s="1"/>
      <c r="I1092" s="5" t="s">
        <v>47</v>
      </c>
      <c r="J1092" s="1" t="s">
        <v>113</v>
      </c>
      <c r="K1092" s="1" t="s">
        <v>30</v>
      </c>
      <c r="L1092" s="1" t="s">
        <v>68</v>
      </c>
      <c r="M1092" s="1" t="s">
        <v>19</v>
      </c>
      <c r="N1092" s="1" t="s">
        <v>20</v>
      </c>
      <c r="O1092" s="1" t="s">
        <v>33</v>
      </c>
      <c r="P1092" s="1" t="s">
        <v>114</v>
      </c>
      <c r="Q1092" s="2" t="s">
        <v>45</v>
      </c>
      <c r="R1092" s="8">
        <f>IF(P1092&gt;1,(Q1092/P1092)*100,0)</f>
        <v>0</v>
      </c>
    </row>
    <row r="1093" spans="1:18" x14ac:dyDescent="0.25">
      <c r="A1093" s="1" t="s">
        <v>1763</v>
      </c>
      <c r="B1093" s="7">
        <f>2023-YEAR(A1093)</f>
        <v>46</v>
      </c>
      <c r="C1093" s="1" t="s">
        <v>36</v>
      </c>
      <c r="D1093" s="1" t="s">
        <v>25</v>
      </c>
      <c r="E1093" s="1" t="s">
        <v>47</v>
      </c>
      <c r="F1093" s="1" t="s">
        <v>15</v>
      </c>
      <c r="G1093" s="7" t="str">
        <f>CONCATENATE(E1093,",",F1093,",","BRASIL")</f>
        <v>PARANAGUÁ,PR,BRASIL</v>
      </c>
      <c r="H1093" s="1"/>
      <c r="I1093" s="5" t="s">
        <v>47</v>
      </c>
      <c r="J1093" s="1" t="s">
        <v>170</v>
      </c>
      <c r="K1093" s="1" t="s">
        <v>38</v>
      </c>
      <c r="L1093" s="1" t="s">
        <v>18</v>
      </c>
      <c r="M1093" s="1" t="s">
        <v>19</v>
      </c>
      <c r="N1093" s="1" t="s">
        <v>20</v>
      </c>
      <c r="O1093" s="1" t="s">
        <v>33</v>
      </c>
      <c r="P1093" s="1" t="s">
        <v>277</v>
      </c>
      <c r="Q1093" s="2" t="s">
        <v>1764</v>
      </c>
      <c r="R1093" s="8">
        <f>IF(P1093&gt;1,(Q1093/P1093)*100,0)</f>
        <v>17.713214620431113</v>
      </c>
    </row>
    <row r="1094" spans="1:18" x14ac:dyDescent="0.25">
      <c r="A1094" s="1" t="s">
        <v>947</v>
      </c>
      <c r="B1094" s="7">
        <f>2023-YEAR(A1094)</f>
        <v>22</v>
      </c>
      <c r="C1094" s="1" t="s">
        <v>12</v>
      </c>
      <c r="D1094" s="1" t="s">
        <v>25</v>
      </c>
      <c r="E1094" s="1" t="s">
        <v>351</v>
      </c>
      <c r="F1094" s="1" t="s">
        <v>15</v>
      </c>
      <c r="G1094" s="7" t="str">
        <f>CONCATENATE(E1094,",",F1094,",","BRASIL")</f>
        <v>MAMBORE,PR,BRASIL</v>
      </c>
      <c r="H1094" s="1"/>
      <c r="I1094" s="5" t="s">
        <v>86</v>
      </c>
      <c r="J1094" s="1" t="s">
        <v>67</v>
      </c>
      <c r="K1094" s="1" t="s">
        <v>83</v>
      </c>
      <c r="L1094" s="1" t="s">
        <v>68</v>
      </c>
      <c r="M1094" s="1" t="s">
        <v>19</v>
      </c>
      <c r="N1094" s="1" t="s">
        <v>20</v>
      </c>
      <c r="O1094" s="1" t="s">
        <v>33</v>
      </c>
      <c r="P1094" s="1" t="s">
        <v>352</v>
      </c>
      <c r="Q1094" s="2" t="s">
        <v>101</v>
      </c>
      <c r="R1094" s="8">
        <f>IF(P1094&gt;1,(Q1094/P1094)*100,0)</f>
        <v>15.730337078651685</v>
      </c>
    </row>
    <row r="1095" spans="1:18" x14ac:dyDescent="0.25">
      <c r="A1095" s="1" t="s">
        <v>1765</v>
      </c>
      <c r="B1095" s="7">
        <f>2023-YEAR(A1095)</f>
        <v>41</v>
      </c>
      <c r="C1095" s="1" t="s">
        <v>36</v>
      </c>
      <c r="D1095" s="1" t="s">
        <v>59</v>
      </c>
      <c r="E1095" s="1" t="s">
        <v>47</v>
      </c>
      <c r="F1095" s="1" t="s">
        <v>15</v>
      </c>
      <c r="G1095" s="7" t="str">
        <f>CONCATENATE(E1095,",",F1095,",","BRASIL")</f>
        <v>PARANAGUÁ,PR,BRASIL</v>
      </c>
      <c r="H1095" s="1"/>
      <c r="I1095" s="5" t="s">
        <v>47</v>
      </c>
      <c r="J1095" s="1" t="s">
        <v>48</v>
      </c>
      <c r="K1095" s="1" t="s">
        <v>30</v>
      </c>
      <c r="L1095" s="1" t="s">
        <v>31</v>
      </c>
      <c r="M1095" s="1" t="s">
        <v>19</v>
      </c>
      <c r="N1095" s="1" t="s">
        <v>20</v>
      </c>
      <c r="O1095" s="1" t="s">
        <v>33</v>
      </c>
      <c r="P1095" s="1" t="s">
        <v>49</v>
      </c>
      <c r="Q1095" s="2" t="s">
        <v>120</v>
      </c>
      <c r="R1095" s="8">
        <f>IF(P1095&gt;1,(Q1095/P1095)*100,0)</f>
        <v>3.8834951456310676</v>
      </c>
    </row>
    <row r="1096" spans="1:18" x14ac:dyDescent="0.25">
      <c r="A1096" s="1" t="s">
        <v>1766</v>
      </c>
      <c r="B1096" s="7">
        <f>2023-YEAR(A1096)</f>
        <v>23</v>
      </c>
      <c r="C1096" s="1" t="s">
        <v>36</v>
      </c>
      <c r="D1096" s="1" t="s">
        <v>25</v>
      </c>
      <c r="E1096" s="1" t="s">
        <v>60</v>
      </c>
      <c r="F1096" s="1" t="s">
        <v>15</v>
      </c>
      <c r="G1096" s="7" t="str">
        <f>CONCATENATE(E1096,",",F1096,",","BRASIL")</f>
        <v>SAO JOSE DOS PINHAIS,PR,BRASIL</v>
      </c>
      <c r="H1096" s="1"/>
      <c r="I1096" s="5" t="s">
        <v>2164</v>
      </c>
      <c r="J1096" s="1" t="s">
        <v>455</v>
      </c>
      <c r="K1096" s="1" t="s">
        <v>30</v>
      </c>
      <c r="L1096" s="1" t="s">
        <v>18</v>
      </c>
      <c r="M1096" s="1" t="s">
        <v>19</v>
      </c>
      <c r="N1096" s="1" t="s">
        <v>62</v>
      </c>
      <c r="O1096" s="1" t="s">
        <v>33</v>
      </c>
      <c r="P1096" s="1" t="s">
        <v>456</v>
      </c>
      <c r="Q1096" s="2" t="s">
        <v>45</v>
      </c>
      <c r="R1096" s="8">
        <f>IF(P1096&gt;1,(Q1096/P1096)*100,0)</f>
        <v>0</v>
      </c>
    </row>
    <row r="1097" spans="1:18" x14ac:dyDescent="0.25">
      <c r="A1097" s="1" t="s">
        <v>1767</v>
      </c>
      <c r="B1097" s="7">
        <f>2023-YEAR(A1097)</f>
        <v>27</v>
      </c>
      <c r="C1097" s="1" t="s">
        <v>36</v>
      </c>
      <c r="D1097" s="1" t="s">
        <v>25</v>
      </c>
      <c r="E1097" s="1" t="s">
        <v>193</v>
      </c>
      <c r="F1097" s="1" t="s">
        <v>15</v>
      </c>
      <c r="G1097" s="7" t="str">
        <f>CONCATENATE(E1097,",",F1097,",","BRASIL")</f>
        <v>MANDAGUARI,PR,BRASIL</v>
      </c>
      <c r="H1097" s="1"/>
      <c r="I1097" s="5" t="s">
        <v>66</v>
      </c>
      <c r="J1097" s="1" t="s">
        <v>67</v>
      </c>
      <c r="K1097" s="1" t="s">
        <v>17</v>
      </c>
      <c r="L1097" s="1" t="s">
        <v>68</v>
      </c>
      <c r="M1097" s="1" t="s">
        <v>19</v>
      </c>
      <c r="N1097" s="1" t="s">
        <v>20</v>
      </c>
      <c r="O1097" s="1" t="s">
        <v>104</v>
      </c>
      <c r="P1097" s="1" t="s">
        <v>69</v>
      </c>
      <c r="Q1097" s="2" t="s">
        <v>514</v>
      </c>
      <c r="R1097" s="8">
        <f>IF(P1097&gt;1,(Q1097/P1097)*100,0)</f>
        <v>58.163265306122447</v>
      </c>
    </row>
    <row r="1098" spans="1:18" x14ac:dyDescent="0.25">
      <c r="A1098" s="1" t="s">
        <v>357</v>
      </c>
      <c r="B1098" s="7">
        <f>2023-YEAR(A1098)</f>
        <v>21</v>
      </c>
      <c r="C1098" s="1" t="s">
        <v>36</v>
      </c>
      <c r="D1098" s="1" t="s">
        <v>65</v>
      </c>
      <c r="E1098" s="1" t="s">
        <v>47</v>
      </c>
      <c r="F1098" s="1" t="s">
        <v>15</v>
      </c>
      <c r="G1098" s="7" t="str">
        <f>CONCATENATE(E1098,",",F1098,",","BRASIL")</f>
        <v>PARANAGUÁ,PR,BRASIL</v>
      </c>
      <c r="H1098" s="1"/>
      <c r="I1098" s="5" t="s">
        <v>47</v>
      </c>
      <c r="J1098" s="1" t="s">
        <v>170</v>
      </c>
      <c r="K1098" s="1" t="s">
        <v>30</v>
      </c>
      <c r="L1098" s="1" t="s">
        <v>18</v>
      </c>
      <c r="M1098" s="1" t="s">
        <v>19</v>
      </c>
      <c r="N1098" s="1" t="s">
        <v>20</v>
      </c>
      <c r="O1098" s="1" t="s">
        <v>33</v>
      </c>
      <c r="P1098" s="1" t="s">
        <v>277</v>
      </c>
      <c r="Q1098" s="2" t="s">
        <v>278</v>
      </c>
      <c r="R1098" s="8">
        <f>IF(P1098&gt;1,(Q1098/P1098)*100,0)</f>
        <v>19.400187441424556</v>
      </c>
    </row>
    <row r="1099" spans="1:18" x14ac:dyDescent="0.25">
      <c r="A1099" s="1" t="s">
        <v>1768</v>
      </c>
      <c r="B1099" s="7">
        <f>2023-YEAR(A1099)</f>
        <v>22</v>
      </c>
      <c r="C1099" s="1" t="s">
        <v>36</v>
      </c>
      <c r="D1099" s="1" t="s">
        <v>25</v>
      </c>
      <c r="E1099" s="1" t="s">
        <v>51</v>
      </c>
      <c r="F1099" s="1" t="s">
        <v>15</v>
      </c>
      <c r="G1099" s="7" t="str">
        <f>CONCATENATE(E1099,",",F1099,",","BRASIL")</f>
        <v>PARANAVAÍ,PR,BRASIL</v>
      </c>
      <c r="H1099" s="1"/>
      <c r="I1099" s="5" t="s">
        <v>2163</v>
      </c>
      <c r="J1099" s="1" t="s">
        <v>250</v>
      </c>
      <c r="K1099" s="1" t="s">
        <v>83</v>
      </c>
      <c r="L1099" s="1" t="s">
        <v>43</v>
      </c>
      <c r="M1099" s="1" t="s">
        <v>19</v>
      </c>
      <c r="N1099" s="1" t="s">
        <v>20</v>
      </c>
      <c r="O1099" s="1" t="s">
        <v>33</v>
      </c>
      <c r="P1099" s="1" t="s">
        <v>251</v>
      </c>
      <c r="Q1099" s="2" t="s">
        <v>1769</v>
      </c>
      <c r="R1099" s="8">
        <f>IF(P1099&gt;1,(Q1099/P1099)*100,0)</f>
        <v>23.217922606924642</v>
      </c>
    </row>
    <row r="1100" spans="1:18" x14ac:dyDescent="0.25">
      <c r="A1100" s="1" t="s">
        <v>1770</v>
      </c>
      <c r="B1100" s="7">
        <f>2023-YEAR(A1100)</f>
        <v>41</v>
      </c>
      <c r="C1100" s="1" t="s">
        <v>36</v>
      </c>
      <c r="D1100" s="1" t="s">
        <v>25</v>
      </c>
      <c r="E1100" s="1" t="s">
        <v>54</v>
      </c>
      <c r="F1100" s="1" t="s">
        <v>15</v>
      </c>
      <c r="G1100" s="7" t="str">
        <f>CONCATENATE(E1100,",",F1100,",","BRASIL")</f>
        <v>UNIÃO DA VITÓRIA,PR,BRASIL</v>
      </c>
      <c r="H1100" s="1"/>
      <c r="I1100" s="5" t="s">
        <v>54</v>
      </c>
      <c r="J1100" s="1" t="s">
        <v>441</v>
      </c>
      <c r="K1100" s="1" t="s">
        <v>38</v>
      </c>
      <c r="L1100" s="1" t="s">
        <v>68</v>
      </c>
      <c r="M1100" s="1" t="s">
        <v>19</v>
      </c>
      <c r="N1100" s="1" t="s">
        <v>20</v>
      </c>
      <c r="O1100" s="1" t="s">
        <v>33</v>
      </c>
      <c r="P1100" s="1" t="s">
        <v>728</v>
      </c>
      <c r="Q1100" s="2" t="s">
        <v>374</v>
      </c>
      <c r="R1100" s="8">
        <f>IF(P1100&gt;1,(Q1100/P1100)*100,0)</f>
        <v>97.85202863961814</v>
      </c>
    </row>
    <row r="1101" spans="1:18" x14ac:dyDescent="0.25">
      <c r="A1101" s="1" t="s">
        <v>1771</v>
      </c>
      <c r="B1101" s="7">
        <f>2023-YEAR(A1101)</f>
        <v>28</v>
      </c>
      <c r="C1101" s="1" t="s">
        <v>12</v>
      </c>
      <c r="D1101" s="1" t="s">
        <v>25</v>
      </c>
      <c r="E1101" s="1" t="s">
        <v>60</v>
      </c>
      <c r="F1101" s="1" t="s">
        <v>15</v>
      </c>
      <c r="G1101" s="7" t="str">
        <f>CONCATENATE(E1101,",",F1101,",","BRASIL")</f>
        <v>SAO JOSE DOS PINHAIS,PR,BRASIL</v>
      </c>
      <c r="H1101" s="1"/>
      <c r="I1101" s="5" t="s">
        <v>2164</v>
      </c>
      <c r="J1101" s="1" t="s">
        <v>61</v>
      </c>
      <c r="K1101" s="1" t="s">
        <v>30</v>
      </c>
      <c r="L1101" s="1" t="s">
        <v>18</v>
      </c>
      <c r="M1101" s="1" t="s">
        <v>19</v>
      </c>
      <c r="N1101" s="1" t="s">
        <v>62</v>
      </c>
      <c r="O1101" s="1" t="s">
        <v>33</v>
      </c>
      <c r="P1101" s="1" t="s">
        <v>63</v>
      </c>
      <c r="Q1101" s="2" t="s">
        <v>45</v>
      </c>
      <c r="R1101" s="8">
        <f>IF(P1101&gt;1,(Q1101/P1101)*100,0)</f>
        <v>0</v>
      </c>
    </row>
    <row r="1102" spans="1:18" x14ac:dyDescent="0.25">
      <c r="A1102" s="1" t="s">
        <v>1088</v>
      </c>
      <c r="B1102" s="7">
        <f>2023-YEAR(A1102)</f>
        <v>24</v>
      </c>
      <c r="C1102" s="1" t="s">
        <v>36</v>
      </c>
      <c r="D1102" s="1" t="s">
        <v>25</v>
      </c>
      <c r="E1102" s="1" t="s">
        <v>51</v>
      </c>
      <c r="F1102" s="1" t="s">
        <v>15</v>
      </c>
      <c r="G1102" s="7" t="str">
        <f>CONCATENATE(E1102,",",F1102,",","BRASIL")</f>
        <v>PARANAVAÍ,PR,BRASIL</v>
      </c>
      <c r="H1102" s="1"/>
      <c r="I1102" s="5" t="s">
        <v>2163</v>
      </c>
      <c r="J1102" s="1" t="s">
        <v>103</v>
      </c>
      <c r="K1102" s="1" t="s">
        <v>38</v>
      </c>
      <c r="L1102" s="1" t="s">
        <v>68</v>
      </c>
      <c r="M1102" s="1" t="s">
        <v>19</v>
      </c>
      <c r="N1102" s="1" t="s">
        <v>20</v>
      </c>
      <c r="O1102" s="1" t="s">
        <v>21</v>
      </c>
      <c r="P1102" s="1" t="s">
        <v>161</v>
      </c>
      <c r="Q1102" s="2" t="s">
        <v>584</v>
      </c>
      <c r="R1102" s="8">
        <f>IF(P1102&gt;1,(Q1102/P1102)*100,0)</f>
        <v>12.5</v>
      </c>
    </row>
    <row r="1103" spans="1:18" x14ac:dyDescent="0.25">
      <c r="A1103" s="1" t="s">
        <v>1772</v>
      </c>
      <c r="B1103" s="7">
        <f>2023-YEAR(A1103)</f>
        <v>28</v>
      </c>
      <c r="C1103" s="1" t="s">
        <v>36</v>
      </c>
      <c r="D1103" s="1" t="s">
        <v>25</v>
      </c>
      <c r="E1103" s="1" t="s">
        <v>28</v>
      </c>
      <c r="F1103" s="1" t="s">
        <v>15</v>
      </c>
      <c r="G1103" s="7" t="str">
        <f>CONCATENATE(E1103,",",F1103,",","BRASIL")</f>
        <v>CURITIBA,PR,BRASIL</v>
      </c>
      <c r="H1103" s="1"/>
      <c r="I1103" s="5" t="s">
        <v>2162</v>
      </c>
      <c r="J1103" s="1" t="s">
        <v>959</v>
      </c>
      <c r="K1103" s="1" t="s">
        <v>30</v>
      </c>
      <c r="L1103" s="1" t="s">
        <v>43</v>
      </c>
      <c r="M1103" s="1" t="s">
        <v>19</v>
      </c>
      <c r="N1103" s="1" t="s">
        <v>20</v>
      </c>
      <c r="O1103" s="1" t="s">
        <v>33</v>
      </c>
      <c r="P1103" s="1" t="s">
        <v>960</v>
      </c>
      <c r="Q1103" s="2" t="s">
        <v>45</v>
      </c>
      <c r="R1103" s="8">
        <f>IF(P1103&gt;1,(Q1103/P1103)*100,0)</f>
        <v>0</v>
      </c>
    </row>
    <row r="1104" spans="1:18" x14ac:dyDescent="0.25">
      <c r="A1104" s="1" t="s">
        <v>1773</v>
      </c>
      <c r="B1104" s="7">
        <f>2023-YEAR(A1104)</f>
        <v>42</v>
      </c>
      <c r="C1104" s="1" t="s">
        <v>12</v>
      </c>
      <c r="D1104" s="1" t="s">
        <v>25</v>
      </c>
      <c r="E1104" s="1" t="s">
        <v>28</v>
      </c>
      <c r="F1104" s="1" t="s">
        <v>15</v>
      </c>
      <c r="G1104" s="7" t="str">
        <f>CONCATENATE(E1104,",",F1104,",","BRASIL")</f>
        <v>CURITIBA,PR,BRASIL</v>
      </c>
      <c r="H1104" s="1"/>
      <c r="I1104" s="5" t="s">
        <v>2161</v>
      </c>
      <c r="J1104" s="1" t="s">
        <v>383</v>
      </c>
      <c r="K1104" s="1" t="s">
        <v>38</v>
      </c>
      <c r="L1104" s="1" t="s">
        <v>68</v>
      </c>
      <c r="M1104" s="1" t="s">
        <v>19</v>
      </c>
      <c r="N1104" s="1" t="s">
        <v>20</v>
      </c>
      <c r="O1104" s="1" t="s">
        <v>123</v>
      </c>
      <c r="P1104" s="1" t="s">
        <v>930</v>
      </c>
      <c r="Q1104" s="2" t="s">
        <v>1297</v>
      </c>
      <c r="R1104" s="8">
        <f>IF(P1104&gt;1,(Q1104/P1104)*100,0)</f>
        <v>84.946236559139791</v>
      </c>
    </row>
    <row r="1105" spans="1:18" x14ac:dyDescent="0.25">
      <c r="A1105" s="1" t="s">
        <v>1326</v>
      </c>
      <c r="B1105" s="7">
        <f>2023-YEAR(A1105)</f>
        <v>29</v>
      </c>
      <c r="C1105" s="1" t="s">
        <v>36</v>
      </c>
      <c r="D1105" s="1" t="s">
        <v>127</v>
      </c>
      <c r="E1105" s="1" t="s">
        <v>1774</v>
      </c>
      <c r="F1105" s="1" t="s">
        <v>130</v>
      </c>
      <c r="G1105" s="7" t="str">
        <f>CONCATENATE(E1105,",",F1105,",","BRASIL")</f>
        <v>ITAPETININGA,SP,BRASIL</v>
      </c>
      <c r="H1105" s="1"/>
      <c r="I1105" s="5" t="s">
        <v>2162</v>
      </c>
      <c r="J1105" s="1" t="s">
        <v>238</v>
      </c>
      <c r="K1105" s="1" t="s">
        <v>83</v>
      </c>
      <c r="L1105" s="1" t="s">
        <v>68</v>
      </c>
      <c r="M1105" s="1" t="s">
        <v>19</v>
      </c>
      <c r="N1105" s="1" t="s">
        <v>32</v>
      </c>
      <c r="O1105" s="1" t="s">
        <v>123</v>
      </c>
      <c r="P1105" s="1" t="s">
        <v>239</v>
      </c>
      <c r="Q1105" s="2" t="s">
        <v>45</v>
      </c>
      <c r="R1105" s="8">
        <f>IF(P1105&gt;1,(Q1105/P1105)*100,0)</f>
        <v>0</v>
      </c>
    </row>
    <row r="1106" spans="1:18" x14ac:dyDescent="0.25">
      <c r="A1106" s="1" t="s">
        <v>1775</v>
      </c>
      <c r="B1106" s="7">
        <f>2023-YEAR(A1106)</f>
        <v>30</v>
      </c>
      <c r="C1106" s="1" t="s">
        <v>12</v>
      </c>
      <c r="D1106" s="1" t="s">
        <v>25</v>
      </c>
      <c r="E1106" s="1" t="s">
        <v>47</v>
      </c>
      <c r="F1106" s="1" t="s">
        <v>15</v>
      </c>
      <c r="G1106" s="7" t="str">
        <f>CONCATENATE(E1106,",",F1106,",","BRASIL")</f>
        <v>PARANAGUÁ,PR,BRASIL</v>
      </c>
      <c r="H1106" s="1"/>
      <c r="I1106" s="5" t="s">
        <v>47</v>
      </c>
      <c r="J1106" s="1" t="s">
        <v>290</v>
      </c>
      <c r="K1106" s="1" t="s">
        <v>30</v>
      </c>
      <c r="L1106" s="1" t="s">
        <v>68</v>
      </c>
      <c r="M1106" s="1" t="s">
        <v>19</v>
      </c>
      <c r="N1106" s="1" t="s">
        <v>32</v>
      </c>
      <c r="O1106" s="1" t="s">
        <v>21</v>
      </c>
      <c r="P1106" s="1" t="s">
        <v>27</v>
      </c>
      <c r="Q1106" s="2" t="s">
        <v>45</v>
      </c>
      <c r="R1106" s="8">
        <f>IF(P1106&gt;1,(Q1106/P1106)*100,0)</f>
        <v>0</v>
      </c>
    </row>
    <row r="1107" spans="1:18" x14ac:dyDescent="0.25">
      <c r="A1107" s="1" t="s">
        <v>1776</v>
      </c>
      <c r="B1107" s="7">
        <f>2023-YEAR(A1107)</f>
        <v>34</v>
      </c>
      <c r="C1107" s="1" t="s">
        <v>12</v>
      </c>
      <c r="D1107" s="1" t="s">
        <v>25</v>
      </c>
      <c r="E1107" s="1" t="s">
        <v>86</v>
      </c>
      <c r="F1107" s="1" t="s">
        <v>15</v>
      </c>
      <c r="G1107" s="7" t="str">
        <f>CONCATENATE(E1107,",",F1107,",","BRASIL")</f>
        <v>CAMPO MOURÃO,PR,BRASIL</v>
      </c>
      <c r="H1107" s="1"/>
      <c r="I1107" s="5" t="s">
        <v>86</v>
      </c>
      <c r="J1107" s="1" t="s">
        <v>98</v>
      </c>
      <c r="K1107" s="1" t="s">
        <v>30</v>
      </c>
      <c r="L1107" s="1" t="s">
        <v>68</v>
      </c>
      <c r="M1107" s="1" t="s">
        <v>19</v>
      </c>
      <c r="N1107" s="1" t="s">
        <v>20</v>
      </c>
      <c r="O1107" s="1" t="s">
        <v>33</v>
      </c>
      <c r="P1107" s="1" t="s">
        <v>179</v>
      </c>
      <c r="Q1107" s="2" t="s">
        <v>1764</v>
      </c>
      <c r="R1107" s="8">
        <f>IF(P1107&gt;1,(Q1107/P1107)*100,0)</f>
        <v>23.304562268803945</v>
      </c>
    </row>
    <row r="1108" spans="1:18" x14ac:dyDescent="0.25">
      <c r="A1108" s="1" t="s">
        <v>1777</v>
      </c>
      <c r="B1108" s="7">
        <f>2023-YEAR(A1108)</f>
        <v>28</v>
      </c>
      <c r="C1108" s="1" t="s">
        <v>36</v>
      </c>
      <c r="D1108" s="1" t="s">
        <v>13</v>
      </c>
      <c r="E1108" s="1" t="s">
        <v>81</v>
      </c>
      <c r="F1108" s="1" t="s">
        <v>15</v>
      </c>
      <c r="G1108" s="7" t="str">
        <f>CONCATENATE(E1108,",",F1108,",","BRASIL")</f>
        <v>LONDRINA,PR,BRASIL</v>
      </c>
      <c r="H1108" s="1"/>
      <c r="I1108" s="5" t="s">
        <v>2161</v>
      </c>
      <c r="J1108" s="1" t="s">
        <v>701</v>
      </c>
      <c r="K1108" s="1" t="s">
        <v>83</v>
      </c>
      <c r="L1108" s="1" t="s">
        <v>31</v>
      </c>
      <c r="M1108" s="1" t="s">
        <v>19</v>
      </c>
      <c r="N1108" s="1" t="s">
        <v>32</v>
      </c>
      <c r="O1108" s="1" t="s">
        <v>33</v>
      </c>
      <c r="P1108" s="1" t="s">
        <v>702</v>
      </c>
      <c r="Q1108" s="2" t="s">
        <v>648</v>
      </c>
      <c r="R1108" s="8">
        <f>IF(P1108&gt;1,(Q1108/P1108)*100,0)</f>
        <v>23.376623376623375</v>
      </c>
    </row>
    <row r="1109" spans="1:18" x14ac:dyDescent="0.25">
      <c r="A1109" s="1" t="s">
        <v>1778</v>
      </c>
      <c r="B1109" s="7">
        <f>2023-YEAR(A1109)</f>
        <v>32</v>
      </c>
      <c r="C1109" s="1" t="s">
        <v>36</v>
      </c>
      <c r="D1109" s="1" t="s">
        <v>25</v>
      </c>
      <c r="E1109" s="1" t="s">
        <v>47</v>
      </c>
      <c r="F1109" s="1" t="s">
        <v>15</v>
      </c>
      <c r="G1109" s="7" t="str">
        <f>CONCATENATE(E1109,",",F1109,",","BRASIL")</f>
        <v>PARANAGUÁ,PR,BRASIL</v>
      </c>
      <c r="H1109" s="1"/>
      <c r="I1109" s="5" t="s">
        <v>47</v>
      </c>
      <c r="J1109" s="1" t="s">
        <v>157</v>
      </c>
      <c r="K1109" s="1" t="s">
        <v>30</v>
      </c>
      <c r="L1109" s="1" t="s">
        <v>68</v>
      </c>
      <c r="M1109" s="1" t="s">
        <v>19</v>
      </c>
      <c r="N1109" s="1" t="s">
        <v>20</v>
      </c>
      <c r="O1109" s="1" t="s">
        <v>33</v>
      </c>
      <c r="P1109" s="1" t="s">
        <v>158</v>
      </c>
      <c r="Q1109" s="2" t="s">
        <v>436</v>
      </c>
      <c r="R1109" s="8">
        <f>IF(P1109&gt;1,(Q1109/P1109)*100,0)</f>
        <v>1.7543859649122806</v>
      </c>
    </row>
    <row r="1110" spans="1:18" x14ac:dyDescent="0.25">
      <c r="A1110" s="1" t="s">
        <v>1780</v>
      </c>
      <c r="B1110" s="7">
        <f>2023-YEAR(A1110)</f>
        <v>27</v>
      </c>
      <c r="C1110" s="1" t="s">
        <v>12</v>
      </c>
      <c r="D1110" s="1" t="s">
        <v>25</v>
      </c>
      <c r="E1110" s="1" t="s">
        <v>51</v>
      </c>
      <c r="F1110" s="1" t="s">
        <v>15</v>
      </c>
      <c r="G1110" s="7" t="str">
        <f>CONCATENATE(E1110,",",F1110,",","BRASIL")</f>
        <v>PARANAVAÍ,PR,BRASIL</v>
      </c>
      <c r="H1110" s="1"/>
      <c r="I1110" s="5" t="s">
        <v>2163</v>
      </c>
      <c r="J1110" s="1" t="s">
        <v>182</v>
      </c>
      <c r="K1110" s="1" t="s">
        <v>30</v>
      </c>
      <c r="L1110" s="1" t="s">
        <v>68</v>
      </c>
      <c r="M1110" s="1" t="s">
        <v>19</v>
      </c>
      <c r="N1110" s="1" t="s">
        <v>20</v>
      </c>
      <c r="O1110" s="1" t="s">
        <v>33</v>
      </c>
      <c r="P1110" s="1" t="s">
        <v>183</v>
      </c>
      <c r="Q1110" s="2" t="s">
        <v>45</v>
      </c>
      <c r="R1110" s="8">
        <f>IF(P1110&gt;1,(Q1110/P1110)*100,0)</f>
        <v>0</v>
      </c>
    </row>
    <row r="1111" spans="1:18" x14ac:dyDescent="0.25">
      <c r="A1111" s="1" t="s">
        <v>415</v>
      </c>
      <c r="B1111" s="7">
        <f>2023-YEAR(A1111)</f>
        <v>23</v>
      </c>
      <c r="C1111" s="1" t="s">
        <v>36</v>
      </c>
      <c r="D1111" s="1" t="s">
        <v>25</v>
      </c>
      <c r="E1111" s="1" t="s">
        <v>47</v>
      </c>
      <c r="F1111" s="1" t="s">
        <v>15</v>
      </c>
      <c r="G1111" s="7" t="str">
        <f>CONCATENATE(E1111,",",F1111,",","BRASIL")</f>
        <v>PARANAGUÁ,PR,BRASIL</v>
      </c>
      <c r="H1111" s="1"/>
      <c r="I1111" s="5" t="s">
        <v>47</v>
      </c>
      <c r="J1111" s="1" t="s">
        <v>1073</v>
      </c>
      <c r="K1111" s="1" t="s">
        <v>83</v>
      </c>
      <c r="L1111" s="1" t="s">
        <v>68</v>
      </c>
      <c r="M1111" s="1" t="s">
        <v>19</v>
      </c>
      <c r="N1111" s="1" t="s">
        <v>32</v>
      </c>
      <c r="O1111" s="1" t="s">
        <v>33</v>
      </c>
      <c r="P1111" s="1" t="s">
        <v>1074</v>
      </c>
      <c r="Q1111" s="2" t="s">
        <v>1421</v>
      </c>
      <c r="R1111" s="8">
        <f>IF(P1111&gt;1,(Q1111/P1111)*100,0)</f>
        <v>29.617834394904456</v>
      </c>
    </row>
    <row r="1112" spans="1:18" x14ac:dyDescent="0.25">
      <c r="A1112" s="1" t="s">
        <v>1781</v>
      </c>
      <c r="B1112" s="7">
        <f>2023-YEAR(A1112)</f>
        <v>34</v>
      </c>
      <c r="C1112" s="1" t="s">
        <v>12</v>
      </c>
      <c r="D1112" s="1" t="s">
        <v>13</v>
      </c>
      <c r="E1112" s="1" t="s">
        <v>28</v>
      </c>
      <c r="F1112" s="1" t="s">
        <v>15</v>
      </c>
      <c r="G1112" s="7" t="str">
        <f>CONCATENATE(E1112,",",F1112,",","BRASIL")</f>
        <v>CURITIBA,PR,BRASIL</v>
      </c>
      <c r="H1112" s="1"/>
      <c r="I1112" s="5" t="s">
        <v>2161</v>
      </c>
      <c r="J1112" s="1" t="s">
        <v>368</v>
      </c>
      <c r="K1112" s="1" t="s">
        <v>83</v>
      </c>
      <c r="L1112" s="1" t="s">
        <v>68</v>
      </c>
      <c r="M1112" s="1" t="s">
        <v>19</v>
      </c>
      <c r="N1112" s="1" t="s">
        <v>20</v>
      </c>
      <c r="O1112" s="1" t="s">
        <v>33</v>
      </c>
      <c r="P1112" s="1" t="s">
        <v>586</v>
      </c>
      <c r="Q1112" s="2" t="s">
        <v>1782</v>
      </c>
      <c r="R1112" s="8">
        <f>IF(P1112&gt;1,(Q1112/P1112)*100,0)</f>
        <v>20.375919368019613</v>
      </c>
    </row>
    <row r="1113" spans="1:18" x14ac:dyDescent="0.25">
      <c r="A1113" s="1" t="s">
        <v>1783</v>
      </c>
      <c r="B1113" s="7">
        <f>2023-YEAR(A1113)</f>
        <v>20</v>
      </c>
      <c r="C1113" s="1" t="s">
        <v>12</v>
      </c>
      <c r="D1113" s="1" t="s">
        <v>25</v>
      </c>
      <c r="E1113" s="1" t="s">
        <v>47</v>
      </c>
      <c r="F1113" s="1" t="s">
        <v>15</v>
      </c>
      <c r="G1113" s="7" t="str">
        <f>CONCATENATE(E1113,",",F1113,",","BRASIL")</f>
        <v>PARANAGUÁ,PR,BRASIL</v>
      </c>
      <c r="H1113" s="1"/>
      <c r="I1113" s="5" t="s">
        <v>47</v>
      </c>
      <c r="J1113" s="1" t="s">
        <v>232</v>
      </c>
      <c r="K1113" s="1" t="s">
        <v>30</v>
      </c>
      <c r="L1113" s="1" t="s">
        <v>68</v>
      </c>
      <c r="M1113" s="1" t="s">
        <v>19</v>
      </c>
      <c r="N1113" s="1" t="s">
        <v>20</v>
      </c>
      <c r="O1113" s="1" t="s">
        <v>21</v>
      </c>
      <c r="P1113" s="1" t="s">
        <v>233</v>
      </c>
      <c r="Q1113" s="2" t="s">
        <v>45</v>
      </c>
      <c r="R1113" s="8">
        <f>IF(P1113&gt;1,(Q1113/P1113)*100,0)</f>
        <v>0</v>
      </c>
    </row>
    <row r="1114" spans="1:18" x14ac:dyDescent="0.25">
      <c r="A1114" s="1" t="s">
        <v>1784</v>
      </c>
      <c r="B1114" s="7">
        <f>2023-YEAR(A1114)</f>
        <v>25</v>
      </c>
      <c r="C1114" s="1" t="s">
        <v>12</v>
      </c>
      <c r="D1114" s="1" t="s">
        <v>25</v>
      </c>
      <c r="E1114" s="1" t="s">
        <v>148</v>
      </c>
      <c r="F1114" s="1" t="s">
        <v>149</v>
      </c>
      <c r="G1114" s="7" t="str">
        <f>CONCATENATE(E1114,",",F1114,",","BRASIL")</f>
        <v>PORTO UNIAO,SC,BRASIL</v>
      </c>
      <c r="H1114" s="1"/>
      <c r="I1114" s="5" t="s">
        <v>54</v>
      </c>
      <c r="J1114" s="1" t="s">
        <v>505</v>
      </c>
      <c r="K1114" s="1" t="s">
        <v>30</v>
      </c>
      <c r="L1114" s="1" t="s">
        <v>68</v>
      </c>
      <c r="M1114" s="1" t="s">
        <v>19</v>
      </c>
      <c r="N1114" s="1" t="s">
        <v>20</v>
      </c>
      <c r="O1114" s="1" t="s">
        <v>33</v>
      </c>
      <c r="P1114" s="1" t="s">
        <v>56</v>
      </c>
      <c r="Q1114" s="2" t="s">
        <v>45</v>
      </c>
      <c r="R1114" s="8">
        <f>IF(P1114&gt;1,(Q1114/P1114)*100,0)</f>
        <v>0</v>
      </c>
    </row>
    <row r="1115" spans="1:18" x14ac:dyDescent="0.25">
      <c r="A1115" s="1" t="s">
        <v>1785</v>
      </c>
      <c r="B1115" s="7">
        <f>2023-YEAR(A1115)</f>
        <v>51</v>
      </c>
      <c r="C1115" s="1" t="s">
        <v>36</v>
      </c>
      <c r="D1115" s="1" t="s">
        <v>13</v>
      </c>
      <c r="E1115" s="1" t="s">
        <v>47</v>
      </c>
      <c r="F1115" s="1" t="s">
        <v>15</v>
      </c>
      <c r="G1115" s="7" t="str">
        <f>CONCATENATE(E1115,",",F1115,",","BRASIL")</f>
        <v>PARANAGUÁ,PR,BRASIL</v>
      </c>
      <c r="H1115" s="1"/>
      <c r="I1115" s="5" t="s">
        <v>47</v>
      </c>
      <c r="J1115" s="1" t="s">
        <v>225</v>
      </c>
      <c r="K1115" s="1" t="s">
        <v>30</v>
      </c>
      <c r="L1115" s="1" t="s">
        <v>18</v>
      </c>
      <c r="M1115" s="1" t="s">
        <v>19</v>
      </c>
      <c r="N1115" s="1" t="s">
        <v>20</v>
      </c>
      <c r="O1115" s="1" t="s">
        <v>21</v>
      </c>
      <c r="P1115" s="1" t="s">
        <v>569</v>
      </c>
      <c r="Q1115" s="2" t="s">
        <v>45</v>
      </c>
      <c r="R1115" s="8">
        <f>IF(P1115&gt;1,(Q1115/P1115)*100,0)</f>
        <v>0</v>
      </c>
    </row>
    <row r="1116" spans="1:18" x14ac:dyDescent="0.25">
      <c r="A1116" s="1" t="s">
        <v>1786</v>
      </c>
      <c r="B1116" s="7">
        <f>2023-YEAR(A1116)</f>
        <v>43</v>
      </c>
      <c r="C1116" s="1" t="s">
        <v>36</v>
      </c>
      <c r="D1116" s="1" t="s">
        <v>13</v>
      </c>
      <c r="E1116" s="1" t="s">
        <v>66</v>
      </c>
      <c r="F1116" s="1" t="s">
        <v>15</v>
      </c>
      <c r="G1116" s="7" t="str">
        <f>CONCATENATE(E1116,",",F1116,",","BRASIL")</f>
        <v>APUCARANA,PR,BRASIL</v>
      </c>
      <c r="H1116" s="1"/>
      <c r="I1116" s="5" t="s">
        <v>66</v>
      </c>
      <c r="J1116" s="1" t="s">
        <v>373</v>
      </c>
      <c r="K1116" s="1" t="s">
        <v>17</v>
      </c>
      <c r="L1116" s="1" t="s">
        <v>68</v>
      </c>
      <c r="M1116" s="1" t="s">
        <v>19</v>
      </c>
      <c r="N1116" s="1" t="s">
        <v>32</v>
      </c>
      <c r="O1116" s="1" t="s">
        <v>33</v>
      </c>
      <c r="P1116" s="1" t="s">
        <v>1787</v>
      </c>
      <c r="Q1116" s="2" t="s">
        <v>1788</v>
      </c>
      <c r="R1116" s="8">
        <f>IF(P1116&gt;1,(Q1116/P1116)*100,0)</f>
        <v>42.485549132947973</v>
      </c>
    </row>
    <row r="1117" spans="1:18" x14ac:dyDescent="0.25">
      <c r="A1117" s="1" t="s">
        <v>1789</v>
      </c>
      <c r="B1117" s="7">
        <f>2023-YEAR(A1117)</f>
        <v>23</v>
      </c>
      <c r="C1117" s="1" t="s">
        <v>36</v>
      </c>
      <c r="D1117" s="1" t="s">
        <v>25</v>
      </c>
      <c r="E1117" s="1" t="s">
        <v>51</v>
      </c>
      <c r="F1117" s="1" t="s">
        <v>15</v>
      </c>
      <c r="G1117" s="7" t="str">
        <f>CONCATENATE(E1117,",",F1117,",","BRASIL")</f>
        <v>PARANAVAÍ,PR,BRASIL</v>
      </c>
      <c r="H1117" s="1"/>
      <c r="I1117" s="5" t="s">
        <v>2163</v>
      </c>
      <c r="J1117" s="1" t="s">
        <v>603</v>
      </c>
      <c r="K1117" s="1" t="s">
        <v>30</v>
      </c>
      <c r="L1117" s="1" t="s">
        <v>43</v>
      </c>
      <c r="M1117" s="1" t="s">
        <v>19</v>
      </c>
      <c r="N1117" s="1" t="s">
        <v>32</v>
      </c>
      <c r="O1117" s="1" t="s">
        <v>21</v>
      </c>
      <c r="P1117" s="1" t="s">
        <v>480</v>
      </c>
      <c r="Q1117" s="2" t="s">
        <v>45</v>
      </c>
      <c r="R1117" s="8">
        <f>IF(P1117&gt;1,(Q1117/P1117)*100,0)</f>
        <v>0</v>
      </c>
    </row>
    <row r="1118" spans="1:18" x14ac:dyDescent="0.25">
      <c r="A1118" s="1" t="s">
        <v>1790</v>
      </c>
      <c r="B1118" s="7">
        <f>2023-YEAR(A1118)</f>
        <v>38</v>
      </c>
      <c r="C1118" s="1" t="s">
        <v>36</v>
      </c>
      <c r="D1118" s="1" t="s">
        <v>13</v>
      </c>
      <c r="E1118" s="1" t="s">
        <v>361</v>
      </c>
      <c r="F1118" s="1" t="s">
        <v>15</v>
      </c>
      <c r="G1118" s="7" t="str">
        <f>CONCATENATE(E1118,",",F1118,",","BRASIL")</f>
        <v>PARAISO DO NORTE,PR,BRASIL</v>
      </c>
      <c r="H1118" s="1"/>
      <c r="I1118" s="5" t="s">
        <v>2163</v>
      </c>
      <c r="J1118" s="1" t="s">
        <v>135</v>
      </c>
      <c r="K1118" s="1" t="s">
        <v>38</v>
      </c>
      <c r="L1118" s="1" t="s">
        <v>68</v>
      </c>
      <c r="M1118" s="1" t="s">
        <v>19</v>
      </c>
      <c r="N1118" s="1" t="s">
        <v>20</v>
      </c>
      <c r="O1118" s="1" t="s">
        <v>21</v>
      </c>
      <c r="P1118" s="1" t="s">
        <v>495</v>
      </c>
      <c r="Q1118" s="2" t="s">
        <v>1791</v>
      </c>
      <c r="R1118" s="8">
        <f>IF(P1118&gt;1,(Q1118/P1118)*100,0)</f>
        <v>72.067039106145245</v>
      </c>
    </row>
    <row r="1119" spans="1:18" x14ac:dyDescent="0.25">
      <c r="A1119" s="1" t="s">
        <v>1792</v>
      </c>
      <c r="B1119" s="7">
        <f>2023-YEAR(A1119)</f>
        <v>48</v>
      </c>
      <c r="C1119" s="1" t="s">
        <v>36</v>
      </c>
      <c r="D1119" s="1" t="s">
        <v>25</v>
      </c>
      <c r="E1119" s="1" t="s">
        <v>86</v>
      </c>
      <c r="F1119" s="1" t="s">
        <v>15</v>
      </c>
      <c r="G1119" s="7" t="str">
        <f>CONCATENATE(E1119,",",F1119,",","BRASIL")</f>
        <v>CAMPO MOURÃO,PR,BRASIL</v>
      </c>
      <c r="H1119" s="1"/>
      <c r="I1119" s="5" t="s">
        <v>86</v>
      </c>
      <c r="J1119" s="1" t="s">
        <v>135</v>
      </c>
      <c r="K1119" s="1" t="s">
        <v>30</v>
      </c>
      <c r="L1119" s="1" t="s">
        <v>68</v>
      </c>
      <c r="M1119" s="1" t="s">
        <v>19</v>
      </c>
      <c r="N1119" s="1" t="s">
        <v>20</v>
      </c>
      <c r="O1119" s="1" t="s">
        <v>33</v>
      </c>
      <c r="P1119" s="1" t="s">
        <v>366</v>
      </c>
      <c r="Q1119" s="2" t="s">
        <v>584</v>
      </c>
      <c r="R1119" s="8">
        <f>IF(P1119&gt;1,(Q1119/P1119)*100,0)</f>
        <v>10.650887573964498</v>
      </c>
    </row>
    <row r="1120" spans="1:18" x14ac:dyDescent="0.25">
      <c r="A1120" s="1" t="s">
        <v>1394</v>
      </c>
      <c r="B1120" s="7">
        <f>2023-YEAR(A1120)</f>
        <v>30</v>
      </c>
      <c r="C1120" s="1" t="s">
        <v>12</v>
      </c>
      <c r="D1120" s="1" t="s">
        <v>25</v>
      </c>
      <c r="E1120" s="1" t="s">
        <v>296</v>
      </c>
      <c r="F1120" s="1" t="s">
        <v>15</v>
      </c>
      <c r="G1120" s="7" t="str">
        <f>CONCATENATE(E1120,",",F1120,",","BRASIL")</f>
        <v>CRUZ MACHADO,PR,BRASIL</v>
      </c>
      <c r="H1120" s="1"/>
      <c r="I1120" s="5" t="s">
        <v>54</v>
      </c>
      <c r="J1120" s="1" t="s">
        <v>261</v>
      </c>
      <c r="K1120" s="1" t="s">
        <v>30</v>
      </c>
      <c r="L1120" s="1" t="s">
        <v>68</v>
      </c>
      <c r="M1120" s="1" t="s">
        <v>19</v>
      </c>
      <c r="N1120" s="1" t="s">
        <v>20</v>
      </c>
      <c r="O1120" s="1" t="s">
        <v>123</v>
      </c>
      <c r="P1120" s="1" t="s">
        <v>426</v>
      </c>
      <c r="Q1120" s="2" t="s">
        <v>360</v>
      </c>
      <c r="R1120" s="8">
        <f>IF(P1120&gt;1,(Q1120/P1120)*100,0)</f>
        <v>5.5555555555555554</v>
      </c>
    </row>
    <row r="1121" spans="1:18" x14ac:dyDescent="0.25">
      <c r="A1121" s="1" t="s">
        <v>1793</v>
      </c>
      <c r="B1121" s="7">
        <f>2023-YEAR(A1121)</f>
        <v>21</v>
      </c>
      <c r="C1121" s="1" t="s">
        <v>12</v>
      </c>
      <c r="D1121" s="1" t="s">
        <v>127</v>
      </c>
      <c r="E1121" s="1" t="s">
        <v>28</v>
      </c>
      <c r="F1121" s="1" t="s">
        <v>15</v>
      </c>
      <c r="G1121" s="7" t="str">
        <f>CONCATENATE(E1121,",",F1121,",","BRASIL")</f>
        <v>CURITIBA,PR,BRASIL</v>
      </c>
      <c r="H1121" s="1"/>
      <c r="I1121" s="5" t="s">
        <v>2162</v>
      </c>
      <c r="J1121" s="1" t="s">
        <v>333</v>
      </c>
      <c r="K1121" s="1" t="s">
        <v>334</v>
      </c>
      <c r="L1121" s="1" t="s">
        <v>43</v>
      </c>
      <c r="M1121" s="1" t="s">
        <v>19</v>
      </c>
      <c r="N1121" s="1" t="s">
        <v>20</v>
      </c>
      <c r="O1121" s="1" t="s">
        <v>123</v>
      </c>
      <c r="P1121" s="1" t="s">
        <v>335</v>
      </c>
      <c r="Q1121" s="2" t="s">
        <v>288</v>
      </c>
      <c r="R1121" s="8">
        <f>IF(P1121&gt;1,(Q1121/P1121)*100,0)</f>
        <v>3.3834586466165413</v>
      </c>
    </row>
    <row r="1122" spans="1:18" x14ac:dyDescent="0.25">
      <c r="A1122" s="1" t="s">
        <v>1794</v>
      </c>
      <c r="B1122" s="7">
        <f>2023-YEAR(A1122)</f>
        <v>37</v>
      </c>
      <c r="C1122" s="1" t="s">
        <v>12</v>
      </c>
      <c r="D1122" s="1" t="s">
        <v>25</v>
      </c>
      <c r="E1122" s="1" t="s">
        <v>28</v>
      </c>
      <c r="F1122" s="1" t="s">
        <v>15</v>
      </c>
      <c r="G1122" s="7" t="str">
        <f>CONCATENATE(E1122,",",F1122,",","BRASIL")</f>
        <v>CURITIBA,PR,BRASIL</v>
      </c>
      <c r="H1122" s="1"/>
      <c r="I1122" s="5" t="s">
        <v>2162</v>
      </c>
      <c r="J1122" s="1" t="s">
        <v>1699</v>
      </c>
      <c r="K1122" s="1" t="s">
        <v>38</v>
      </c>
      <c r="L1122" s="1" t="s">
        <v>31</v>
      </c>
      <c r="M1122" s="1" t="s">
        <v>19</v>
      </c>
      <c r="N1122" s="1" t="s">
        <v>32</v>
      </c>
      <c r="O1122" s="1" t="s">
        <v>211</v>
      </c>
      <c r="P1122" s="1" t="s">
        <v>1795</v>
      </c>
      <c r="Q1122" s="2" t="s">
        <v>1796</v>
      </c>
      <c r="R1122" s="8">
        <f>IF(P1122&gt;1,(Q1122/P1122)*100,0)</f>
        <v>97.503671071953008</v>
      </c>
    </row>
    <row r="1123" spans="1:18" x14ac:dyDescent="0.25">
      <c r="A1123" s="1" t="s">
        <v>1797</v>
      </c>
      <c r="B1123" s="7">
        <f>2023-YEAR(A1123)</f>
        <v>20</v>
      </c>
      <c r="C1123" s="1" t="s">
        <v>12</v>
      </c>
      <c r="D1123" s="1" t="s">
        <v>13</v>
      </c>
      <c r="E1123" s="1" t="s">
        <v>66</v>
      </c>
      <c r="F1123" s="1" t="s">
        <v>15</v>
      </c>
      <c r="G1123" s="7" t="str">
        <f>CONCATENATE(E1123,",",F1123,",","BRASIL")</f>
        <v>APUCARANA,PR,BRASIL</v>
      </c>
      <c r="H1123" s="1"/>
      <c r="I1123" s="5" t="s">
        <v>66</v>
      </c>
      <c r="J1123" s="1" t="s">
        <v>98</v>
      </c>
      <c r="K1123" s="1" t="s">
        <v>30</v>
      </c>
      <c r="L1123" s="1" t="s">
        <v>68</v>
      </c>
      <c r="M1123" s="1" t="s">
        <v>19</v>
      </c>
      <c r="N1123" s="1" t="s">
        <v>32</v>
      </c>
      <c r="O1123" s="1" t="s">
        <v>21</v>
      </c>
      <c r="P1123" s="1" t="s">
        <v>69</v>
      </c>
      <c r="Q1123" s="2" t="s">
        <v>75</v>
      </c>
      <c r="R1123" s="8">
        <f>IF(P1123&gt;1,(Q1123/P1123)*100,0)</f>
        <v>2.0408163265306123</v>
      </c>
    </row>
    <row r="1124" spans="1:18" x14ac:dyDescent="0.25">
      <c r="A1124" s="1" t="s">
        <v>1798</v>
      </c>
      <c r="B1124" s="7">
        <f>2023-YEAR(A1124)</f>
        <v>27</v>
      </c>
      <c r="C1124" s="1" t="s">
        <v>36</v>
      </c>
      <c r="D1124" s="1" t="s">
        <v>13</v>
      </c>
      <c r="E1124" s="1" t="s">
        <v>608</v>
      </c>
      <c r="F1124" s="1" t="s">
        <v>15</v>
      </c>
      <c r="G1124" s="7" t="str">
        <f>CONCATENATE(E1124,",",F1124,",","BRASIL")</f>
        <v>MATINHOS,PR,BRASIL</v>
      </c>
      <c r="H1124" s="1"/>
      <c r="I1124" s="5" t="s">
        <v>47</v>
      </c>
      <c r="J1124" s="1" t="s">
        <v>77</v>
      </c>
      <c r="K1124" s="1" t="s">
        <v>30</v>
      </c>
      <c r="L1124" s="1" t="s">
        <v>68</v>
      </c>
      <c r="M1124" s="1" t="s">
        <v>19</v>
      </c>
      <c r="N1124" s="1" t="s">
        <v>20</v>
      </c>
      <c r="O1124" s="1" t="s">
        <v>21</v>
      </c>
      <c r="P1124" s="1" t="s">
        <v>49</v>
      </c>
      <c r="Q1124" s="2" t="s">
        <v>120</v>
      </c>
      <c r="R1124" s="8">
        <f>IF(P1124&gt;1,(Q1124/P1124)*100,0)</f>
        <v>3.8834951456310676</v>
      </c>
    </row>
    <row r="1125" spans="1:18" x14ac:dyDescent="0.25">
      <c r="A1125" s="1" t="s">
        <v>1799</v>
      </c>
      <c r="B1125" s="7">
        <f>2023-YEAR(A1125)</f>
        <v>22</v>
      </c>
      <c r="C1125" s="1" t="s">
        <v>12</v>
      </c>
      <c r="D1125" s="1" t="s">
        <v>13</v>
      </c>
      <c r="E1125" s="1" t="s">
        <v>86</v>
      </c>
      <c r="F1125" s="1" t="s">
        <v>15</v>
      </c>
      <c r="G1125" s="7" t="str">
        <f>CONCATENATE(E1125,",",F1125,",","BRASIL")</f>
        <v>CAMPO MOURÃO,PR,BRASIL</v>
      </c>
      <c r="H1125" s="1"/>
      <c r="I1125" s="5" t="s">
        <v>86</v>
      </c>
      <c r="J1125" s="1" t="s">
        <v>98</v>
      </c>
      <c r="K1125" s="1" t="s">
        <v>30</v>
      </c>
      <c r="L1125" s="1" t="s">
        <v>68</v>
      </c>
      <c r="M1125" s="1" t="s">
        <v>19</v>
      </c>
      <c r="N1125" s="1" t="s">
        <v>20</v>
      </c>
      <c r="O1125" s="1" t="s">
        <v>33</v>
      </c>
      <c r="P1125" s="1" t="s">
        <v>1671</v>
      </c>
      <c r="Q1125" s="2" t="s">
        <v>45</v>
      </c>
      <c r="R1125" s="8">
        <f>IF(P1125&gt;1,(Q1125/P1125)*100,0)</f>
        <v>0</v>
      </c>
    </row>
    <row r="1126" spans="1:18" x14ac:dyDescent="0.25">
      <c r="A1126" s="1" t="s">
        <v>1800</v>
      </c>
      <c r="B1126" s="7">
        <f>2023-YEAR(A1126)</f>
        <v>20</v>
      </c>
      <c r="C1126" s="1" t="s">
        <v>36</v>
      </c>
      <c r="D1126" s="1" t="s">
        <v>25</v>
      </c>
      <c r="E1126" s="1" t="s">
        <v>47</v>
      </c>
      <c r="F1126" s="1" t="s">
        <v>15</v>
      </c>
      <c r="G1126" s="7" t="str">
        <f>CONCATENATE(E1126,",",F1126,",","BRASIL")</f>
        <v>PARANAGUÁ,PR,BRASIL</v>
      </c>
      <c r="H1126" s="1"/>
      <c r="I1126" s="5" t="s">
        <v>47</v>
      </c>
      <c r="J1126" s="1" t="s">
        <v>170</v>
      </c>
      <c r="K1126" s="1" t="s">
        <v>83</v>
      </c>
      <c r="L1126" s="1" t="s">
        <v>18</v>
      </c>
      <c r="M1126" s="1" t="s">
        <v>19</v>
      </c>
      <c r="N1126" s="1" t="s">
        <v>32</v>
      </c>
      <c r="O1126" s="1" t="s">
        <v>33</v>
      </c>
      <c r="P1126" s="1" t="s">
        <v>277</v>
      </c>
      <c r="Q1126" s="2" t="s">
        <v>514</v>
      </c>
      <c r="R1126" s="8">
        <f>IF(P1126&gt;1,(Q1126/P1126)*100,0)</f>
        <v>40.06560449859419</v>
      </c>
    </row>
    <row r="1127" spans="1:18" x14ac:dyDescent="0.25">
      <c r="A1127" s="1" t="s">
        <v>1801</v>
      </c>
      <c r="B1127" s="7">
        <f>2023-YEAR(A1127)</f>
        <v>21</v>
      </c>
      <c r="C1127" s="1" t="s">
        <v>36</v>
      </c>
      <c r="D1127" s="1" t="s">
        <v>13</v>
      </c>
      <c r="E1127" s="1" t="s">
        <v>425</v>
      </c>
      <c r="F1127" s="1" t="s">
        <v>15</v>
      </c>
      <c r="G1127" s="7" t="str">
        <f>CONCATENATE(E1127,",",F1127,",","BRASIL")</f>
        <v>AMAPORA,PR,BRASIL</v>
      </c>
      <c r="H1127" s="1"/>
      <c r="I1127" s="5" t="s">
        <v>2163</v>
      </c>
      <c r="J1127" s="1" t="s">
        <v>103</v>
      </c>
      <c r="K1127" s="1" t="s">
        <v>83</v>
      </c>
      <c r="L1127" s="1" t="s">
        <v>68</v>
      </c>
      <c r="M1127" s="1" t="s">
        <v>19</v>
      </c>
      <c r="N1127" s="1" t="s">
        <v>32</v>
      </c>
      <c r="O1127" s="1" t="s">
        <v>21</v>
      </c>
      <c r="P1127" s="1" t="s">
        <v>161</v>
      </c>
      <c r="Q1127" s="2" t="s">
        <v>50</v>
      </c>
      <c r="R1127" s="8">
        <f>IF(P1127&gt;1,(Q1127/P1127)*100,0)</f>
        <v>20.833333333333336</v>
      </c>
    </row>
    <row r="1128" spans="1:18" x14ac:dyDescent="0.25">
      <c r="A1128" s="1" t="s">
        <v>1802</v>
      </c>
      <c r="B1128" s="7">
        <f>2023-YEAR(A1128)</f>
        <v>24</v>
      </c>
      <c r="C1128" s="1" t="s">
        <v>36</v>
      </c>
      <c r="D1128" s="1" t="s">
        <v>25</v>
      </c>
      <c r="E1128" s="1" t="s">
        <v>51</v>
      </c>
      <c r="F1128" s="1" t="s">
        <v>15</v>
      </c>
      <c r="G1128" s="7" t="str">
        <f>CONCATENATE(E1128,",",F1128,",","BRASIL")</f>
        <v>PARANAVAÍ,PR,BRASIL</v>
      </c>
      <c r="H1128" s="1"/>
      <c r="I1128" s="5" t="s">
        <v>2163</v>
      </c>
      <c r="J1128" s="1" t="s">
        <v>250</v>
      </c>
      <c r="K1128" s="1" t="s">
        <v>83</v>
      </c>
      <c r="L1128" s="1" t="s">
        <v>68</v>
      </c>
      <c r="M1128" s="1" t="s">
        <v>19</v>
      </c>
      <c r="N1128" s="1" t="s">
        <v>20</v>
      </c>
      <c r="O1128" s="1" t="s">
        <v>33</v>
      </c>
      <c r="P1128" s="1" t="s">
        <v>251</v>
      </c>
      <c r="Q1128" s="2" t="s">
        <v>827</v>
      </c>
      <c r="R1128" s="8">
        <f>IF(P1128&gt;1,(Q1128/P1128)*100,0)</f>
        <v>25.050916496945007</v>
      </c>
    </row>
    <row r="1129" spans="1:18" x14ac:dyDescent="0.25">
      <c r="A1129" s="1" t="s">
        <v>1804</v>
      </c>
      <c r="B1129" s="7">
        <f>2023-YEAR(A1129)</f>
        <v>28</v>
      </c>
      <c r="C1129" s="1" t="s">
        <v>36</v>
      </c>
      <c r="D1129" s="1" t="s">
        <v>13</v>
      </c>
      <c r="E1129" s="1" t="s">
        <v>241</v>
      </c>
      <c r="F1129" s="1" t="s">
        <v>15</v>
      </c>
      <c r="G1129" s="7" t="str">
        <f>CONCATENATE(E1129,",",F1129,",","BRASIL")</f>
        <v>DIAMANTE DO NORTE,PR,BRASIL</v>
      </c>
      <c r="H1129" s="1"/>
      <c r="I1129" s="5" t="s">
        <v>2163</v>
      </c>
      <c r="J1129" s="1" t="s">
        <v>254</v>
      </c>
      <c r="K1129" s="1" t="s">
        <v>38</v>
      </c>
      <c r="L1129" s="1" t="s">
        <v>68</v>
      </c>
      <c r="M1129" s="1" t="s">
        <v>19</v>
      </c>
      <c r="N1129" s="1" t="s">
        <v>20</v>
      </c>
      <c r="O1129" s="1" t="s">
        <v>21</v>
      </c>
      <c r="P1129" s="1" t="s">
        <v>259</v>
      </c>
      <c r="Q1129" s="2" t="s">
        <v>707</v>
      </c>
      <c r="R1129" s="8">
        <f>IF(P1129&gt;1,(Q1129/P1129)*100,0)</f>
        <v>91.83673469387756</v>
      </c>
    </row>
    <row r="1130" spans="1:18" x14ac:dyDescent="0.25">
      <c r="A1130" s="1" t="s">
        <v>1805</v>
      </c>
      <c r="B1130" s="7">
        <f>2023-YEAR(A1130)</f>
        <v>38</v>
      </c>
      <c r="C1130" s="1" t="s">
        <v>36</v>
      </c>
      <c r="D1130" s="1" t="s">
        <v>13</v>
      </c>
      <c r="E1130" s="1" t="s">
        <v>51</v>
      </c>
      <c r="F1130" s="1" t="s">
        <v>15</v>
      </c>
      <c r="G1130" s="7" t="str">
        <f>CONCATENATE(E1130,",",F1130,",","BRASIL")</f>
        <v>PARANAVAÍ,PR,BRASIL</v>
      </c>
      <c r="H1130" s="1"/>
      <c r="I1130" s="5" t="s">
        <v>2163</v>
      </c>
      <c r="J1130" s="1" t="s">
        <v>250</v>
      </c>
      <c r="K1130" s="1" t="s">
        <v>30</v>
      </c>
      <c r="L1130" s="1" t="s">
        <v>68</v>
      </c>
      <c r="M1130" s="1" t="s">
        <v>19</v>
      </c>
      <c r="N1130" s="1" t="s">
        <v>20</v>
      </c>
      <c r="O1130" s="1" t="s">
        <v>21</v>
      </c>
      <c r="P1130" s="1" t="s">
        <v>251</v>
      </c>
      <c r="Q1130" s="2" t="s">
        <v>45</v>
      </c>
      <c r="R1130" s="8">
        <f>IF(P1130&gt;1,(Q1130/P1130)*100,0)</f>
        <v>0</v>
      </c>
    </row>
    <row r="1131" spans="1:18" x14ac:dyDescent="0.25">
      <c r="A1131" s="1" t="s">
        <v>1806</v>
      </c>
      <c r="B1131" s="7">
        <f>2023-YEAR(A1131)</f>
        <v>20</v>
      </c>
      <c r="C1131" s="1" t="s">
        <v>36</v>
      </c>
      <c r="D1131" s="1" t="s">
        <v>13</v>
      </c>
      <c r="E1131" s="1" t="s">
        <v>51</v>
      </c>
      <c r="F1131" s="1" t="s">
        <v>15</v>
      </c>
      <c r="G1131" s="7" t="str">
        <f>CONCATENATE(E1131,",",F1131,",","BRASIL")</f>
        <v>PARANAVAÍ,PR,BRASIL</v>
      </c>
      <c r="H1131" s="1"/>
      <c r="I1131" s="5" t="s">
        <v>2163</v>
      </c>
      <c r="J1131" s="1" t="s">
        <v>103</v>
      </c>
      <c r="K1131" s="1" t="s">
        <v>30</v>
      </c>
      <c r="L1131" s="1" t="s">
        <v>68</v>
      </c>
      <c r="M1131" s="1" t="s">
        <v>19</v>
      </c>
      <c r="N1131" s="1" t="s">
        <v>20</v>
      </c>
      <c r="O1131" s="1" t="s">
        <v>21</v>
      </c>
      <c r="P1131" s="1" t="s">
        <v>161</v>
      </c>
      <c r="Q1131" s="2" t="s">
        <v>45</v>
      </c>
      <c r="R1131" s="8">
        <f>IF(P1131&gt;1,(Q1131/P1131)*100,0)</f>
        <v>0</v>
      </c>
    </row>
    <row r="1132" spans="1:18" x14ac:dyDescent="0.25">
      <c r="A1132" s="1" t="s">
        <v>1807</v>
      </c>
      <c r="B1132" s="7">
        <f>2023-YEAR(A1132)</f>
        <v>46</v>
      </c>
      <c r="C1132" s="1" t="s">
        <v>36</v>
      </c>
      <c r="D1132" s="1" t="s">
        <v>25</v>
      </c>
      <c r="E1132" s="1" t="s">
        <v>47</v>
      </c>
      <c r="F1132" s="1" t="s">
        <v>15</v>
      </c>
      <c r="G1132" s="7" t="str">
        <f>CONCATENATE(E1132,",",F1132,",","BRASIL")</f>
        <v>PARANAGUÁ,PR,BRASIL</v>
      </c>
      <c r="H1132" s="1"/>
      <c r="I1132" s="5" t="s">
        <v>47</v>
      </c>
      <c r="J1132" s="1" t="s">
        <v>122</v>
      </c>
      <c r="K1132" s="1" t="s">
        <v>30</v>
      </c>
      <c r="L1132" s="1" t="s">
        <v>68</v>
      </c>
      <c r="M1132" s="1" t="s">
        <v>19</v>
      </c>
      <c r="N1132" s="1" t="s">
        <v>20</v>
      </c>
      <c r="O1132" s="1" t="s">
        <v>33</v>
      </c>
      <c r="P1132" s="1" t="s">
        <v>420</v>
      </c>
      <c r="Q1132" s="2" t="s">
        <v>45</v>
      </c>
      <c r="R1132" s="8">
        <f>IF(P1132&gt;1,(Q1132/P1132)*100,0)</f>
        <v>0</v>
      </c>
    </row>
    <row r="1133" spans="1:18" x14ac:dyDescent="0.25">
      <c r="A1133" s="1" t="s">
        <v>1808</v>
      </c>
      <c r="B1133" s="7">
        <f>2023-YEAR(A1133)</f>
        <v>19</v>
      </c>
      <c r="C1133" s="1" t="s">
        <v>12</v>
      </c>
      <c r="D1133" s="1" t="s">
        <v>65</v>
      </c>
      <c r="E1133" s="1" t="s">
        <v>608</v>
      </c>
      <c r="F1133" s="1" t="s">
        <v>15</v>
      </c>
      <c r="G1133" s="7" t="str">
        <f>CONCATENATE(E1133,",",F1133,",","BRASIL")</f>
        <v>MATINHOS,PR,BRASIL</v>
      </c>
      <c r="H1133" s="1"/>
      <c r="I1133" s="5" t="s">
        <v>47</v>
      </c>
      <c r="J1133" s="1" t="s">
        <v>170</v>
      </c>
      <c r="K1133" s="1" t="s">
        <v>30</v>
      </c>
      <c r="L1133" s="1" t="s">
        <v>18</v>
      </c>
      <c r="M1133" s="1" t="s">
        <v>19</v>
      </c>
      <c r="N1133" s="1" t="s">
        <v>20</v>
      </c>
      <c r="O1133" s="1" t="s">
        <v>21</v>
      </c>
      <c r="P1133" s="1" t="s">
        <v>277</v>
      </c>
      <c r="Q1133" s="2" t="s">
        <v>45</v>
      </c>
      <c r="R1133" s="8">
        <f>IF(P1133&gt;1,(Q1133/P1133)*100,0)</f>
        <v>0</v>
      </c>
    </row>
    <row r="1134" spans="1:18" x14ac:dyDescent="0.25">
      <c r="A1134" s="1" t="s">
        <v>1809</v>
      </c>
      <c r="B1134" s="7">
        <f>2023-YEAR(A1134)</f>
        <v>26</v>
      </c>
      <c r="C1134" s="1" t="s">
        <v>12</v>
      </c>
      <c r="D1134" s="1" t="s">
        <v>25</v>
      </c>
      <c r="E1134" s="1" t="s">
        <v>86</v>
      </c>
      <c r="F1134" s="1" t="s">
        <v>15</v>
      </c>
      <c r="G1134" s="7" t="str">
        <f>CONCATENATE(E1134,",",F1134,",","BRASIL")</f>
        <v>CAMPO MOURÃO,PR,BRASIL</v>
      </c>
      <c r="H1134" s="1"/>
      <c r="I1134" s="5" t="s">
        <v>86</v>
      </c>
      <c r="J1134" s="1" t="s">
        <v>135</v>
      </c>
      <c r="K1134" s="1" t="s">
        <v>83</v>
      </c>
      <c r="L1134" s="1" t="s">
        <v>68</v>
      </c>
      <c r="M1134" s="1" t="s">
        <v>19</v>
      </c>
      <c r="N1134" s="1" t="s">
        <v>20</v>
      </c>
      <c r="O1134" s="1" t="s">
        <v>33</v>
      </c>
      <c r="P1134" s="1" t="s">
        <v>1810</v>
      </c>
      <c r="Q1134" s="2" t="s">
        <v>400</v>
      </c>
      <c r="R1134" s="8">
        <f>IF(P1134&gt;1,(Q1134/P1134)*100,0)</f>
        <v>31.843575418994412</v>
      </c>
    </row>
    <row r="1135" spans="1:18" x14ac:dyDescent="0.25">
      <c r="A1135" s="1" t="s">
        <v>1811</v>
      </c>
      <c r="B1135" s="7">
        <f>2023-YEAR(A1135)</f>
        <v>19</v>
      </c>
      <c r="C1135" s="1" t="s">
        <v>36</v>
      </c>
      <c r="D1135" s="1" t="s">
        <v>25</v>
      </c>
      <c r="E1135" s="1" t="s">
        <v>596</v>
      </c>
      <c r="F1135" s="1" t="s">
        <v>15</v>
      </c>
      <c r="G1135" s="7" t="str">
        <f>CONCATENATE(E1135,",",F1135,",","BRASIL")</f>
        <v>PONTAL DO PARANA,PR,BRASIL</v>
      </c>
      <c r="H1135" s="1"/>
      <c r="I1135" s="5" t="s">
        <v>47</v>
      </c>
      <c r="J1135" s="1" t="s">
        <v>225</v>
      </c>
      <c r="K1135" s="1" t="s">
        <v>30</v>
      </c>
      <c r="L1135" s="1" t="s">
        <v>18</v>
      </c>
      <c r="M1135" s="1" t="s">
        <v>19</v>
      </c>
      <c r="N1135" s="1" t="s">
        <v>20</v>
      </c>
      <c r="O1135" s="1" t="s">
        <v>21</v>
      </c>
      <c r="P1135" s="1" t="s">
        <v>569</v>
      </c>
      <c r="Q1135" s="2" t="s">
        <v>45</v>
      </c>
      <c r="R1135" s="8">
        <f>IF(P1135&gt;1,(Q1135/P1135)*100,0)</f>
        <v>0</v>
      </c>
    </row>
    <row r="1136" spans="1:18" x14ac:dyDescent="0.25">
      <c r="A1136" s="1" t="s">
        <v>1812</v>
      </c>
      <c r="B1136" s="7">
        <f>2023-YEAR(A1136)</f>
        <v>41</v>
      </c>
      <c r="C1136" s="1" t="s">
        <v>36</v>
      </c>
      <c r="D1136" s="1" t="s">
        <v>127</v>
      </c>
      <c r="E1136" s="1" t="s">
        <v>66</v>
      </c>
      <c r="F1136" s="1" t="s">
        <v>15</v>
      </c>
      <c r="G1136" s="7" t="str">
        <f>CONCATENATE(E1136,",",F1136,",","BRASIL")</f>
        <v>APUCARANA,PR,BRASIL</v>
      </c>
      <c r="H1136" s="1"/>
      <c r="I1136" s="5" t="s">
        <v>66</v>
      </c>
      <c r="J1136" s="1" t="s">
        <v>1813</v>
      </c>
      <c r="K1136" s="1" t="s">
        <v>38</v>
      </c>
      <c r="L1136" s="1" t="s">
        <v>68</v>
      </c>
      <c r="M1136" s="1" t="s">
        <v>19</v>
      </c>
      <c r="N1136" s="1" t="s">
        <v>20</v>
      </c>
      <c r="O1136" s="1" t="s">
        <v>33</v>
      </c>
      <c r="P1136" s="1" t="s">
        <v>91</v>
      </c>
      <c r="Q1136" s="2" t="s">
        <v>1814</v>
      </c>
      <c r="R1136" s="8">
        <f>IF(P1136&gt;1,(Q1136/P1136)*100,0)</f>
        <v>94.100294985250727</v>
      </c>
    </row>
    <row r="1137" spans="1:18" x14ac:dyDescent="0.25">
      <c r="A1137" s="1" t="s">
        <v>404</v>
      </c>
      <c r="B1137" s="7">
        <f>2023-YEAR(A1137)</f>
        <v>30</v>
      </c>
      <c r="C1137" s="1" t="s">
        <v>36</v>
      </c>
      <c r="D1137" s="1" t="s">
        <v>13</v>
      </c>
      <c r="E1137" s="1" t="s">
        <v>490</v>
      </c>
      <c r="F1137" s="1" t="s">
        <v>15</v>
      </c>
      <c r="G1137" s="7" t="str">
        <f>CONCATENATE(E1137,",",F1137,",","BRASIL")</f>
        <v>MORRETES,PR,BRASIL</v>
      </c>
      <c r="H1137" s="1"/>
      <c r="I1137" s="5" t="s">
        <v>47</v>
      </c>
      <c r="J1137" s="1" t="s">
        <v>113</v>
      </c>
      <c r="K1137" s="1" t="s">
        <v>17</v>
      </c>
      <c r="L1137" s="1" t="s">
        <v>68</v>
      </c>
      <c r="M1137" s="1" t="s">
        <v>19</v>
      </c>
      <c r="N1137" s="1" t="s">
        <v>32</v>
      </c>
      <c r="O1137" s="1" t="s">
        <v>33</v>
      </c>
      <c r="P1137" s="1" t="s">
        <v>114</v>
      </c>
      <c r="Q1137" s="2" t="s">
        <v>1565</v>
      </c>
      <c r="R1137" s="8">
        <f>IF(P1137&gt;1,(Q1137/P1137)*100,0)</f>
        <v>37.686939182452647</v>
      </c>
    </row>
    <row r="1138" spans="1:18" x14ac:dyDescent="0.25">
      <c r="A1138" s="1" t="s">
        <v>1815</v>
      </c>
      <c r="B1138" s="7">
        <f>2023-YEAR(A1138)</f>
        <v>25</v>
      </c>
      <c r="C1138" s="1" t="s">
        <v>12</v>
      </c>
      <c r="D1138" s="1" t="s">
        <v>25</v>
      </c>
      <c r="E1138" s="1" t="s">
        <v>86</v>
      </c>
      <c r="F1138" s="1" t="s">
        <v>15</v>
      </c>
      <c r="G1138" s="7" t="str">
        <f>CONCATENATE(E1138,",",F1138,",","BRASIL")</f>
        <v>CAMPO MOURÃO,PR,BRASIL</v>
      </c>
      <c r="H1138" s="1"/>
      <c r="I1138" s="5" t="s">
        <v>86</v>
      </c>
      <c r="J1138" s="1" t="s">
        <v>646</v>
      </c>
      <c r="K1138" s="1" t="s">
        <v>30</v>
      </c>
      <c r="L1138" s="1" t="s">
        <v>18</v>
      </c>
      <c r="M1138" s="1" t="s">
        <v>19</v>
      </c>
      <c r="N1138" s="1" t="s">
        <v>20</v>
      </c>
      <c r="O1138" s="1" t="s">
        <v>33</v>
      </c>
      <c r="P1138" s="1" t="s">
        <v>1151</v>
      </c>
      <c r="Q1138" s="2" t="s">
        <v>45</v>
      </c>
      <c r="R1138" s="8">
        <f>IF(P1138&gt;1,(Q1138/P1138)*100,0)</f>
        <v>0</v>
      </c>
    </row>
    <row r="1139" spans="1:18" x14ac:dyDescent="0.25">
      <c r="A1139" s="1" t="s">
        <v>1816</v>
      </c>
      <c r="B1139" s="7">
        <f>2023-YEAR(A1139)</f>
        <v>26</v>
      </c>
      <c r="C1139" s="1" t="s">
        <v>12</v>
      </c>
      <c r="D1139" s="1" t="s">
        <v>13</v>
      </c>
      <c r="E1139" s="1" t="s">
        <v>197</v>
      </c>
      <c r="F1139" s="1" t="s">
        <v>15</v>
      </c>
      <c r="G1139" s="7" t="str">
        <f>CONCATENATE(E1139,",",F1139,",","BRASIL")</f>
        <v>ANTONINA,PR,BRASIL</v>
      </c>
      <c r="H1139" s="1"/>
      <c r="I1139" s="5" t="s">
        <v>47</v>
      </c>
      <c r="J1139" s="1" t="s">
        <v>409</v>
      </c>
      <c r="K1139" s="1" t="s">
        <v>38</v>
      </c>
      <c r="L1139" s="1" t="s">
        <v>68</v>
      </c>
      <c r="M1139" s="1" t="s">
        <v>19</v>
      </c>
      <c r="N1139" s="1" t="s">
        <v>20</v>
      </c>
      <c r="O1139" s="1" t="s">
        <v>21</v>
      </c>
      <c r="P1139" s="1" t="s">
        <v>1671</v>
      </c>
      <c r="Q1139" s="2" t="s">
        <v>1817</v>
      </c>
      <c r="R1139" s="8">
        <f>IF(P1139&gt;1,(Q1139/P1139)*100,0)</f>
        <v>86.862967157417899</v>
      </c>
    </row>
    <row r="1140" spans="1:18" x14ac:dyDescent="0.25">
      <c r="A1140" s="1" t="s">
        <v>1818</v>
      </c>
      <c r="B1140" s="7">
        <f>2023-YEAR(A1140)</f>
        <v>22</v>
      </c>
      <c r="C1140" s="1" t="s">
        <v>36</v>
      </c>
      <c r="D1140" s="1" t="s">
        <v>13</v>
      </c>
      <c r="E1140" s="1" t="s">
        <v>148</v>
      </c>
      <c r="F1140" s="1" t="s">
        <v>149</v>
      </c>
      <c r="G1140" s="7" t="str">
        <f>CONCATENATE(E1140,",",F1140,",","BRASIL")</f>
        <v>PORTO UNIAO,SC,BRASIL</v>
      </c>
      <c r="H1140" s="1"/>
      <c r="I1140" s="5" t="s">
        <v>54</v>
      </c>
      <c r="J1140" s="1" t="s">
        <v>505</v>
      </c>
      <c r="K1140" s="1" t="s">
        <v>30</v>
      </c>
      <c r="L1140" s="1" t="s">
        <v>68</v>
      </c>
      <c r="M1140" s="1" t="s">
        <v>19</v>
      </c>
      <c r="N1140" s="1" t="s">
        <v>20</v>
      </c>
      <c r="O1140" s="1" t="s">
        <v>33</v>
      </c>
      <c r="P1140" s="1" t="s">
        <v>56</v>
      </c>
      <c r="Q1140" s="2" t="s">
        <v>45</v>
      </c>
      <c r="R1140" s="8">
        <f>IF(P1140&gt;1,(Q1140/P1140)*100,0)</f>
        <v>0</v>
      </c>
    </row>
    <row r="1141" spans="1:18" x14ac:dyDescent="0.25">
      <c r="A1141" s="1" t="s">
        <v>1537</v>
      </c>
      <c r="B1141" s="7">
        <f>2023-YEAR(A1141)</f>
        <v>20</v>
      </c>
      <c r="C1141" s="1" t="s">
        <v>36</v>
      </c>
      <c r="D1141" s="1" t="s">
        <v>25</v>
      </c>
      <c r="E1141" s="1" t="s">
        <v>2194</v>
      </c>
      <c r="F1141" s="1" t="s">
        <v>130</v>
      </c>
      <c r="G1141" s="7" t="str">
        <f>CONCATENATE(E1141,",",F1141,",","BRASIL")</f>
        <v>MIRANTE DO PARANAPANEMA,SP,BRASIL</v>
      </c>
      <c r="H1141" s="1"/>
      <c r="I1141" s="5" t="s">
        <v>2163</v>
      </c>
      <c r="J1141" s="1" t="s">
        <v>250</v>
      </c>
      <c r="K1141" s="1" t="s">
        <v>83</v>
      </c>
      <c r="L1141" s="1" t="s">
        <v>43</v>
      </c>
      <c r="M1141" s="1" t="s">
        <v>19</v>
      </c>
      <c r="N1141" s="1" t="s">
        <v>20</v>
      </c>
      <c r="O1141" s="1" t="s">
        <v>21</v>
      </c>
      <c r="P1141" s="1" t="s">
        <v>251</v>
      </c>
      <c r="Q1141" s="2" t="s">
        <v>396</v>
      </c>
      <c r="R1141" s="8">
        <f>IF(P1141&gt;1,(Q1141/P1141)*100,0)</f>
        <v>16.191446028513237</v>
      </c>
    </row>
    <row r="1142" spans="1:18" x14ac:dyDescent="0.25">
      <c r="A1142" s="1" t="s">
        <v>1819</v>
      </c>
      <c r="B1142" s="7">
        <f>2023-YEAR(A1142)</f>
        <v>19</v>
      </c>
      <c r="C1142" s="1" t="s">
        <v>36</v>
      </c>
      <c r="D1142" s="1" t="s">
        <v>13</v>
      </c>
      <c r="E1142" s="1" t="s">
        <v>1048</v>
      </c>
      <c r="F1142" s="1" t="s">
        <v>15</v>
      </c>
      <c r="G1142" s="7" t="str">
        <f>CONCATENATE(E1142,",",F1142,",","BRASIL")</f>
        <v>GUAIRACA,PR,BRASIL</v>
      </c>
      <c r="H1142" s="1"/>
      <c r="I1142" s="5" t="s">
        <v>2163</v>
      </c>
      <c r="J1142" s="1" t="s">
        <v>135</v>
      </c>
      <c r="K1142" s="1" t="s">
        <v>30</v>
      </c>
      <c r="L1142" s="1" t="s">
        <v>68</v>
      </c>
      <c r="M1142" s="1" t="s">
        <v>19</v>
      </c>
      <c r="N1142" s="1" t="s">
        <v>20</v>
      </c>
      <c r="O1142" s="1" t="s">
        <v>21</v>
      </c>
      <c r="P1142" s="1" t="s">
        <v>612</v>
      </c>
      <c r="Q1142" s="2" t="s">
        <v>45</v>
      </c>
      <c r="R1142" s="8">
        <f>IF(P1142&gt;1,(Q1142/P1142)*100,0)</f>
        <v>0</v>
      </c>
    </row>
    <row r="1143" spans="1:18" x14ac:dyDescent="0.25">
      <c r="A1143" s="1" t="s">
        <v>1820</v>
      </c>
      <c r="B1143" s="7">
        <f>2023-YEAR(A1143)</f>
        <v>36</v>
      </c>
      <c r="C1143" s="1" t="s">
        <v>36</v>
      </c>
      <c r="D1143" s="1" t="s">
        <v>25</v>
      </c>
      <c r="E1143" s="1" t="s">
        <v>86</v>
      </c>
      <c r="F1143" s="1" t="s">
        <v>15</v>
      </c>
      <c r="G1143" s="7" t="str">
        <f>CONCATENATE(E1143,",",F1143,",","BRASIL")</f>
        <v>CAMPO MOURÃO,PR,BRASIL</v>
      </c>
      <c r="H1143" s="1"/>
      <c r="I1143" s="5" t="s">
        <v>86</v>
      </c>
      <c r="J1143" s="1" t="s">
        <v>67</v>
      </c>
      <c r="K1143" s="1" t="s">
        <v>30</v>
      </c>
      <c r="L1143" s="1" t="s">
        <v>68</v>
      </c>
      <c r="M1143" s="1" t="s">
        <v>19</v>
      </c>
      <c r="N1143" s="1" t="s">
        <v>20</v>
      </c>
      <c r="O1143" s="1" t="s">
        <v>33</v>
      </c>
      <c r="P1143" s="1" t="s">
        <v>161</v>
      </c>
      <c r="Q1143" s="2" t="s">
        <v>633</v>
      </c>
      <c r="R1143" s="8">
        <f>IF(P1143&gt;1,(Q1143/P1143)*100,0)</f>
        <v>27.083333333333332</v>
      </c>
    </row>
    <row r="1144" spans="1:18" x14ac:dyDescent="0.25">
      <c r="A1144" s="1" t="s">
        <v>1822</v>
      </c>
      <c r="B1144" s="7">
        <f>2023-YEAR(A1144)</f>
        <v>19</v>
      </c>
      <c r="C1144" s="1" t="s">
        <v>36</v>
      </c>
      <c r="D1144" s="1" t="s">
        <v>25</v>
      </c>
      <c r="E1144" s="1" t="s">
        <v>193</v>
      </c>
      <c r="F1144" s="1" t="s">
        <v>15</v>
      </c>
      <c r="G1144" s="7" t="str">
        <f>CONCATENATE(E1144,",",F1144,",","BRASIL")</f>
        <v>MANDAGUARI,PR,BRASIL</v>
      </c>
      <c r="H1144" s="1"/>
      <c r="I1144" s="5" t="s">
        <v>66</v>
      </c>
      <c r="J1144" s="1" t="s">
        <v>194</v>
      </c>
      <c r="K1144" s="1" t="s">
        <v>30</v>
      </c>
      <c r="L1144" s="1" t="s">
        <v>68</v>
      </c>
      <c r="M1144" s="1" t="s">
        <v>19</v>
      </c>
      <c r="N1144" s="1" t="s">
        <v>20</v>
      </c>
      <c r="O1144" s="1" t="s">
        <v>21</v>
      </c>
      <c r="P1144" s="1" t="s">
        <v>195</v>
      </c>
      <c r="Q1144" s="2" t="s">
        <v>45</v>
      </c>
      <c r="R1144" s="8">
        <f>IF(P1144&gt;1,(Q1144/P1144)*100,0)</f>
        <v>0</v>
      </c>
    </row>
    <row r="1145" spans="1:18" x14ac:dyDescent="0.25">
      <c r="A1145" s="1" t="s">
        <v>314</v>
      </c>
      <c r="B1145" s="7">
        <f>2023-YEAR(A1145)</f>
        <v>22</v>
      </c>
      <c r="C1145" s="1" t="s">
        <v>36</v>
      </c>
      <c r="D1145" s="1" t="s">
        <v>25</v>
      </c>
      <c r="E1145" s="1" t="s">
        <v>66</v>
      </c>
      <c r="F1145" s="1" t="s">
        <v>15</v>
      </c>
      <c r="G1145" s="7" t="str">
        <f>CONCATENATE(E1145,",",F1145,",","BRASIL")</f>
        <v>APUCARANA,PR,BRASIL</v>
      </c>
      <c r="H1145" s="1"/>
      <c r="I1145" s="5" t="s">
        <v>66</v>
      </c>
      <c r="J1145" s="1" t="s">
        <v>67</v>
      </c>
      <c r="K1145" s="1" t="s">
        <v>17</v>
      </c>
      <c r="L1145" s="1" t="s">
        <v>68</v>
      </c>
      <c r="M1145" s="1" t="s">
        <v>19</v>
      </c>
      <c r="N1145" s="1" t="s">
        <v>20</v>
      </c>
      <c r="O1145" s="1" t="s">
        <v>21</v>
      </c>
      <c r="P1145" s="1" t="s">
        <v>69</v>
      </c>
      <c r="Q1145" s="2" t="s">
        <v>242</v>
      </c>
      <c r="R1145" s="8">
        <f>IF(P1145&gt;1,(Q1145/P1145)*100,0)</f>
        <v>38.775510204081634</v>
      </c>
    </row>
    <row r="1146" spans="1:18" x14ac:dyDescent="0.25">
      <c r="A1146" s="1" t="s">
        <v>981</v>
      </c>
      <c r="B1146" s="7">
        <f>2023-YEAR(A1146)</f>
        <v>29</v>
      </c>
      <c r="C1146" s="1" t="s">
        <v>12</v>
      </c>
      <c r="D1146" s="1" t="s">
        <v>25</v>
      </c>
      <c r="E1146" s="1" t="s">
        <v>51</v>
      </c>
      <c r="F1146" s="1" t="s">
        <v>15</v>
      </c>
      <c r="G1146" s="7" t="str">
        <f>CONCATENATE(E1146,",",F1146,",","BRASIL")</f>
        <v>PARANAVAÍ,PR,BRASIL</v>
      </c>
      <c r="H1146" s="1"/>
      <c r="I1146" s="5" t="s">
        <v>2163</v>
      </c>
      <c r="J1146" s="1" t="s">
        <v>103</v>
      </c>
      <c r="K1146" s="1" t="s">
        <v>30</v>
      </c>
      <c r="L1146" s="1" t="s">
        <v>68</v>
      </c>
      <c r="M1146" s="1" t="s">
        <v>19</v>
      </c>
      <c r="N1146" s="1" t="s">
        <v>20</v>
      </c>
      <c r="O1146" s="1" t="s">
        <v>21</v>
      </c>
      <c r="P1146" s="1" t="s">
        <v>161</v>
      </c>
      <c r="Q1146" s="2" t="s">
        <v>436</v>
      </c>
      <c r="R1146" s="8">
        <f>IF(P1146&gt;1,(Q1146/P1146)*100,0)</f>
        <v>2.083333333333333</v>
      </c>
    </row>
    <row r="1147" spans="1:18" x14ac:dyDescent="0.25">
      <c r="A1147" s="1" t="s">
        <v>1569</v>
      </c>
      <c r="B1147" s="7">
        <f>2023-YEAR(A1147)</f>
        <v>22</v>
      </c>
      <c r="C1147" s="1" t="s">
        <v>36</v>
      </c>
      <c r="D1147" s="1" t="s">
        <v>13</v>
      </c>
      <c r="E1147" s="1" t="s">
        <v>54</v>
      </c>
      <c r="F1147" s="1" t="s">
        <v>15</v>
      </c>
      <c r="G1147" s="7" t="str">
        <f>CONCATENATE(E1147,",",F1147,",","BRASIL")</f>
        <v>UNIÃO DA VITÓRIA,PR,BRASIL</v>
      </c>
      <c r="H1147" s="1"/>
      <c r="I1147" s="5" t="s">
        <v>54</v>
      </c>
      <c r="J1147" s="1" t="s">
        <v>132</v>
      </c>
      <c r="K1147" s="1" t="s">
        <v>30</v>
      </c>
      <c r="L1147" s="1" t="s">
        <v>68</v>
      </c>
      <c r="M1147" s="1" t="s">
        <v>19</v>
      </c>
      <c r="N1147" s="1" t="s">
        <v>20</v>
      </c>
      <c r="O1147" s="1" t="s">
        <v>33</v>
      </c>
      <c r="P1147" s="1" t="s">
        <v>133</v>
      </c>
      <c r="Q1147" s="2" t="s">
        <v>45</v>
      </c>
      <c r="R1147" s="8">
        <f>IF(P1147&gt;1,(Q1147/P1147)*100,0)</f>
        <v>0</v>
      </c>
    </row>
    <row r="1148" spans="1:18" x14ac:dyDescent="0.25">
      <c r="A1148" s="1" t="s">
        <v>1823</v>
      </c>
      <c r="B1148" s="7">
        <f>2023-YEAR(A1148)</f>
        <v>20</v>
      </c>
      <c r="C1148" s="1" t="s">
        <v>12</v>
      </c>
      <c r="D1148" s="1" t="s">
        <v>25</v>
      </c>
      <c r="E1148" s="1" t="s">
        <v>28</v>
      </c>
      <c r="F1148" s="1" t="s">
        <v>15</v>
      </c>
      <c r="G1148" s="7" t="str">
        <f>CONCATENATE(E1148,",",F1148,",","BRASIL")</f>
        <v>CURITIBA,PR,BRASIL</v>
      </c>
      <c r="H1148" s="1"/>
      <c r="I1148" s="5" t="s">
        <v>2161</v>
      </c>
      <c r="J1148" s="1" t="s">
        <v>368</v>
      </c>
      <c r="K1148" s="1" t="s">
        <v>30</v>
      </c>
      <c r="L1148" s="1" t="s">
        <v>68</v>
      </c>
      <c r="M1148" s="1" t="s">
        <v>19</v>
      </c>
      <c r="N1148" s="1" t="s">
        <v>20</v>
      </c>
      <c r="O1148" s="1" t="s">
        <v>33</v>
      </c>
      <c r="P1148" s="1" t="s">
        <v>586</v>
      </c>
      <c r="Q1148" s="2" t="s">
        <v>45</v>
      </c>
      <c r="R1148" s="8">
        <f>IF(P1148&gt;1,(Q1148/P1148)*100,0)</f>
        <v>0</v>
      </c>
    </row>
    <row r="1149" spans="1:18" x14ac:dyDescent="0.25">
      <c r="A1149" s="1" t="s">
        <v>1824</v>
      </c>
      <c r="B1149" s="7">
        <f>2023-YEAR(A1149)</f>
        <v>28</v>
      </c>
      <c r="C1149" s="1" t="s">
        <v>12</v>
      </c>
      <c r="D1149" s="1" t="s">
        <v>13</v>
      </c>
      <c r="E1149" s="1" t="s">
        <v>265</v>
      </c>
      <c r="F1149" s="1" t="s">
        <v>15</v>
      </c>
      <c r="G1149" s="7" t="str">
        <f>CONCATENATE(E1149,",",F1149,",","BRASIL")</f>
        <v>ALTO PARANA,PR,BRASIL</v>
      </c>
      <c r="H1149" s="1"/>
      <c r="I1149" s="5" t="s">
        <v>2163</v>
      </c>
      <c r="J1149" s="1" t="s">
        <v>250</v>
      </c>
      <c r="K1149" s="1" t="s">
        <v>30</v>
      </c>
      <c r="L1149" s="1" t="s">
        <v>68</v>
      </c>
      <c r="M1149" s="1" t="s">
        <v>19</v>
      </c>
      <c r="N1149" s="1" t="s">
        <v>20</v>
      </c>
      <c r="O1149" s="1" t="s">
        <v>33</v>
      </c>
      <c r="P1149" s="1" t="s">
        <v>136</v>
      </c>
      <c r="Q1149" s="2" t="s">
        <v>45</v>
      </c>
      <c r="R1149" s="8">
        <f>IF(P1149&gt;1,(Q1149/P1149)*100,0)</f>
        <v>0</v>
      </c>
    </row>
    <row r="1150" spans="1:18" x14ac:dyDescent="0.25">
      <c r="A1150" s="1" t="s">
        <v>1825</v>
      </c>
      <c r="B1150" s="7">
        <f>2023-YEAR(A1150)</f>
        <v>41</v>
      </c>
      <c r="C1150" s="1" t="s">
        <v>12</v>
      </c>
      <c r="D1150" s="1" t="s">
        <v>25</v>
      </c>
      <c r="E1150" s="1" t="s">
        <v>60</v>
      </c>
      <c r="F1150" s="1" t="s">
        <v>15</v>
      </c>
      <c r="G1150" s="7" t="str">
        <f>CONCATENATE(E1150,",",F1150,",","BRASIL")</f>
        <v>SAO JOSE DOS PINHAIS,PR,BRASIL</v>
      </c>
      <c r="H1150" s="1"/>
      <c r="I1150" s="5" t="s">
        <v>2164</v>
      </c>
      <c r="J1150" s="1" t="s">
        <v>61</v>
      </c>
      <c r="K1150" s="1" t="s">
        <v>30</v>
      </c>
      <c r="L1150" s="1" t="s">
        <v>18</v>
      </c>
      <c r="M1150" s="1" t="s">
        <v>19</v>
      </c>
      <c r="N1150" s="1" t="s">
        <v>20</v>
      </c>
      <c r="O1150" s="1" t="s">
        <v>33</v>
      </c>
      <c r="P1150" s="1" t="s">
        <v>63</v>
      </c>
      <c r="Q1150" s="2" t="s">
        <v>45</v>
      </c>
      <c r="R1150" s="8">
        <f>IF(P1150&gt;1,(Q1150/P1150)*100,0)</f>
        <v>0</v>
      </c>
    </row>
    <row r="1151" spans="1:18" x14ac:dyDescent="0.25">
      <c r="A1151" s="1" t="s">
        <v>1826</v>
      </c>
      <c r="B1151" s="7">
        <f>2023-YEAR(A1151)</f>
        <v>32</v>
      </c>
      <c r="C1151" s="1" t="s">
        <v>36</v>
      </c>
      <c r="D1151" s="1" t="s">
        <v>25</v>
      </c>
      <c r="E1151" s="1" t="s">
        <v>54</v>
      </c>
      <c r="F1151" s="1" t="s">
        <v>15</v>
      </c>
      <c r="G1151" s="7" t="str">
        <f>CONCATENATE(E1151,",",F1151,",","BRASIL")</f>
        <v>UNIÃO DA VITÓRIA,PR,BRASIL</v>
      </c>
      <c r="H1151" s="1"/>
      <c r="I1151" s="5" t="s">
        <v>54</v>
      </c>
      <c r="J1151" s="1" t="s">
        <v>90</v>
      </c>
      <c r="K1151" s="1" t="s">
        <v>30</v>
      </c>
      <c r="L1151" s="1" t="s">
        <v>68</v>
      </c>
      <c r="M1151" s="1" t="s">
        <v>19</v>
      </c>
      <c r="N1151" s="1" t="s">
        <v>20</v>
      </c>
      <c r="O1151" s="1" t="s">
        <v>33</v>
      </c>
      <c r="P1151" s="1" t="s">
        <v>91</v>
      </c>
      <c r="Q1151" s="2" t="s">
        <v>45</v>
      </c>
      <c r="R1151" s="8">
        <f>IF(P1151&gt;1,(Q1151/P1151)*100,0)</f>
        <v>0</v>
      </c>
    </row>
    <row r="1152" spans="1:18" x14ac:dyDescent="0.25">
      <c r="A1152" s="1" t="s">
        <v>1827</v>
      </c>
      <c r="B1152" s="7">
        <f>2023-YEAR(A1152)</f>
        <v>44</v>
      </c>
      <c r="C1152" s="1" t="s">
        <v>36</v>
      </c>
      <c r="D1152" s="1" t="s">
        <v>25</v>
      </c>
      <c r="E1152" s="1" t="s">
        <v>51</v>
      </c>
      <c r="F1152" s="1" t="s">
        <v>15</v>
      </c>
      <c r="G1152" s="7" t="str">
        <f>CONCATENATE(E1152,",",F1152,",","BRASIL")</f>
        <v>PARANAVAÍ,PR,BRASIL</v>
      </c>
      <c r="H1152" s="1"/>
      <c r="I1152" s="5" t="s">
        <v>2163</v>
      </c>
      <c r="J1152" s="1" t="s">
        <v>140</v>
      </c>
      <c r="K1152" s="1" t="s">
        <v>38</v>
      </c>
      <c r="L1152" s="1" t="s">
        <v>43</v>
      </c>
      <c r="M1152" s="1" t="s">
        <v>19</v>
      </c>
      <c r="N1152" s="1" t="s">
        <v>32</v>
      </c>
      <c r="O1152" s="1" t="s">
        <v>104</v>
      </c>
      <c r="P1152" s="1" t="s">
        <v>488</v>
      </c>
      <c r="Q1152" s="2" t="s">
        <v>1178</v>
      </c>
      <c r="R1152" s="8">
        <f>IF(P1152&gt;1,(Q1152/P1152)*100,0)</f>
        <v>46.428571428571431</v>
      </c>
    </row>
    <row r="1153" spans="1:18" x14ac:dyDescent="0.25">
      <c r="A1153" s="1" t="s">
        <v>1828</v>
      </c>
      <c r="B1153" s="7">
        <f>2023-YEAR(A1153)</f>
        <v>22</v>
      </c>
      <c r="C1153" s="1" t="s">
        <v>36</v>
      </c>
      <c r="D1153" s="1" t="s">
        <v>13</v>
      </c>
      <c r="E1153" s="1" t="s">
        <v>47</v>
      </c>
      <c r="F1153" s="1" t="s">
        <v>15</v>
      </c>
      <c r="G1153" s="7" t="str">
        <f>CONCATENATE(E1153,",",F1153,",","BRASIL")</f>
        <v>PARANAGUÁ,PR,BRASIL</v>
      </c>
      <c r="H1153" s="1"/>
      <c r="I1153" s="5" t="s">
        <v>47</v>
      </c>
      <c r="J1153" s="1" t="s">
        <v>113</v>
      </c>
      <c r="K1153" s="1" t="s">
        <v>17</v>
      </c>
      <c r="L1153" s="1" t="s">
        <v>68</v>
      </c>
      <c r="M1153" s="1" t="s">
        <v>19</v>
      </c>
      <c r="N1153" s="1" t="s">
        <v>20</v>
      </c>
      <c r="O1153" s="1" t="s">
        <v>33</v>
      </c>
      <c r="P1153" s="1" t="s">
        <v>273</v>
      </c>
      <c r="Q1153" s="2" t="s">
        <v>764</v>
      </c>
      <c r="R1153" s="8">
        <f>IF(P1153&gt;1,(Q1153/P1153)*100,0)</f>
        <v>43.373493975903614</v>
      </c>
    </row>
    <row r="1154" spans="1:18" x14ac:dyDescent="0.25">
      <c r="A1154" s="1" t="s">
        <v>1829</v>
      </c>
      <c r="B1154" s="7">
        <f>2023-YEAR(A1154)</f>
        <v>27</v>
      </c>
      <c r="C1154" s="1" t="s">
        <v>36</v>
      </c>
      <c r="D1154" s="1" t="s">
        <v>25</v>
      </c>
      <c r="E1154" s="1" t="s">
        <v>66</v>
      </c>
      <c r="F1154" s="1" t="s">
        <v>15</v>
      </c>
      <c r="G1154" s="7" t="str">
        <f>CONCATENATE(E1154,",",F1154,",","BRASIL")</f>
        <v>APUCARANA,PR,BRASIL</v>
      </c>
      <c r="H1154" s="1"/>
      <c r="I1154" s="5" t="s">
        <v>66</v>
      </c>
      <c r="J1154" s="1" t="s">
        <v>220</v>
      </c>
      <c r="K1154" s="1" t="s">
        <v>38</v>
      </c>
      <c r="L1154" s="1" t="s">
        <v>68</v>
      </c>
      <c r="M1154" s="1" t="s">
        <v>19</v>
      </c>
      <c r="N1154" s="1" t="s">
        <v>20</v>
      </c>
      <c r="O1154" s="1" t="s">
        <v>21</v>
      </c>
      <c r="P1154" s="1" t="s">
        <v>27</v>
      </c>
      <c r="Q1154" s="2" t="s">
        <v>1499</v>
      </c>
      <c r="R1154" s="8">
        <f>IF(P1154&gt;1,(Q1154/P1154)*100,0)</f>
        <v>66</v>
      </c>
    </row>
    <row r="1155" spans="1:18" x14ac:dyDescent="0.25">
      <c r="A1155" s="1" t="s">
        <v>1630</v>
      </c>
      <c r="B1155" s="7">
        <f>2023-YEAR(A1155)</f>
        <v>22</v>
      </c>
      <c r="C1155" s="1" t="s">
        <v>12</v>
      </c>
      <c r="D1155" s="1" t="s">
        <v>25</v>
      </c>
      <c r="E1155" s="1" t="s">
        <v>291</v>
      </c>
      <c r="F1155" s="1" t="s">
        <v>15</v>
      </c>
      <c r="G1155" s="7" t="str">
        <f>CONCATENATE(E1155,",",F1155,",","BRASIL")</f>
        <v>ARAUCARIA,PR,BRASIL</v>
      </c>
      <c r="H1155" s="1"/>
      <c r="I1155" s="5" t="s">
        <v>2162</v>
      </c>
      <c r="J1155" s="1" t="s">
        <v>173</v>
      </c>
      <c r="K1155" s="1" t="s">
        <v>30</v>
      </c>
      <c r="L1155" s="1" t="s">
        <v>31</v>
      </c>
      <c r="M1155" s="1" t="s">
        <v>19</v>
      </c>
      <c r="N1155" s="1" t="s">
        <v>32</v>
      </c>
      <c r="O1155" s="1" t="s">
        <v>33</v>
      </c>
      <c r="P1155" s="1" t="s">
        <v>1679</v>
      </c>
      <c r="Q1155" s="2" t="s">
        <v>131</v>
      </c>
      <c r="R1155" s="8">
        <f>IF(P1155&gt;1,(Q1155/P1155)*100,0)</f>
        <v>26.315789473684209</v>
      </c>
    </row>
    <row r="1156" spans="1:18" x14ac:dyDescent="0.25">
      <c r="A1156" s="1" t="s">
        <v>1830</v>
      </c>
      <c r="B1156" s="7">
        <f>2023-YEAR(A1156)</f>
        <v>20</v>
      </c>
      <c r="C1156" s="1" t="s">
        <v>12</v>
      </c>
      <c r="D1156" s="1" t="s">
        <v>13</v>
      </c>
      <c r="E1156" s="1" t="s">
        <v>1831</v>
      </c>
      <c r="F1156" s="1" t="s">
        <v>15</v>
      </c>
      <c r="G1156" s="7" t="str">
        <f>CONCATENATE(E1156,",",F1156,",","BRASIL")</f>
        <v>SARANDI,PR,BRASIL</v>
      </c>
      <c r="H1156" s="1"/>
      <c r="I1156" s="5" t="s">
        <v>86</v>
      </c>
      <c r="J1156" s="1" t="s">
        <v>646</v>
      </c>
      <c r="K1156" s="1" t="s">
        <v>30</v>
      </c>
      <c r="L1156" s="1" t="s">
        <v>18</v>
      </c>
      <c r="M1156" s="1" t="s">
        <v>19</v>
      </c>
      <c r="N1156" s="1" t="s">
        <v>20</v>
      </c>
      <c r="O1156" s="1" t="s">
        <v>21</v>
      </c>
      <c r="P1156" s="1" t="s">
        <v>1151</v>
      </c>
      <c r="Q1156" s="2" t="s">
        <v>45</v>
      </c>
      <c r="R1156" s="8">
        <f>IF(P1156&gt;1,(Q1156/P1156)*100,0)</f>
        <v>0</v>
      </c>
    </row>
    <row r="1157" spans="1:18" x14ac:dyDescent="0.25">
      <c r="A1157" s="1" t="s">
        <v>1832</v>
      </c>
      <c r="B1157" s="7">
        <f>2023-YEAR(A1157)</f>
        <v>27</v>
      </c>
      <c r="C1157" s="1" t="s">
        <v>12</v>
      </c>
      <c r="D1157" s="1" t="s">
        <v>25</v>
      </c>
      <c r="E1157" s="1" t="s">
        <v>172</v>
      </c>
      <c r="F1157" s="1" t="s">
        <v>15</v>
      </c>
      <c r="G1157" s="7" t="str">
        <f>CONCATENATE(E1157,",",F1157,",","BRASIL")</f>
        <v>COLOMBO,PR,BRASIL</v>
      </c>
      <c r="H1157" s="1"/>
      <c r="I1157" s="5" t="s">
        <v>2162</v>
      </c>
      <c r="J1157" s="1" t="s">
        <v>42</v>
      </c>
      <c r="K1157" s="1" t="s">
        <v>30</v>
      </c>
      <c r="L1157" s="1" t="s">
        <v>68</v>
      </c>
      <c r="M1157" s="1" t="s">
        <v>19</v>
      </c>
      <c r="N1157" s="1" t="s">
        <v>32</v>
      </c>
      <c r="O1157" s="1" t="s">
        <v>33</v>
      </c>
      <c r="P1157" s="1" t="s">
        <v>551</v>
      </c>
      <c r="Q1157" s="2" t="s">
        <v>45</v>
      </c>
      <c r="R1157" s="8">
        <f>IF(P1157&gt;1,(Q1157/P1157)*100,0)</f>
        <v>0</v>
      </c>
    </row>
    <row r="1158" spans="1:18" x14ac:dyDescent="0.25">
      <c r="A1158" s="1" t="s">
        <v>1833</v>
      </c>
      <c r="B1158" s="7">
        <f>2023-YEAR(A1158)</f>
        <v>29</v>
      </c>
      <c r="C1158" s="1" t="s">
        <v>12</v>
      </c>
      <c r="D1158" s="1" t="s">
        <v>25</v>
      </c>
      <c r="E1158" s="1" t="s">
        <v>60</v>
      </c>
      <c r="F1158" s="1" t="s">
        <v>15</v>
      </c>
      <c r="G1158" s="7" t="str">
        <f>CONCATENATE(E1158,",",F1158,",","BRASIL")</f>
        <v>SAO JOSE DOS PINHAIS,PR,BRASIL</v>
      </c>
      <c r="H1158" s="1"/>
      <c r="I1158" s="5" t="s">
        <v>2164</v>
      </c>
      <c r="J1158" s="1" t="s">
        <v>455</v>
      </c>
      <c r="K1158" s="1" t="s">
        <v>30</v>
      </c>
      <c r="L1158" s="1" t="s">
        <v>18</v>
      </c>
      <c r="M1158" s="1" t="s">
        <v>19</v>
      </c>
      <c r="N1158" s="1" t="s">
        <v>32</v>
      </c>
      <c r="O1158" s="1" t="s">
        <v>33</v>
      </c>
      <c r="P1158" s="1" t="s">
        <v>456</v>
      </c>
      <c r="Q1158" s="2" t="s">
        <v>45</v>
      </c>
      <c r="R1158" s="8">
        <f>IF(P1158&gt;1,(Q1158/P1158)*100,0)</f>
        <v>0</v>
      </c>
    </row>
    <row r="1159" spans="1:18" x14ac:dyDescent="0.25">
      <c r="A1159" s="1" t="s">
        <v>1834</v>
      </c>
      <c r="B1159" s="7">
        <f>2023-YEAR(A1159)</f>
        <v>23</v>
      </c>
      <c r="C1159" s="1" t="s">
        <v>36</v>
      </c>
      <c r="D1159" s="1" t="s">
        <v>25</v>
      </c>
      <c r="E1159" s="1" t="s">
        <v>51</v>
      </c>
      <c r="F1159" s="1" t="s">
        <v>15</v>
      </c>
      <c r="G1159" s="7" t="str">
        <f>CONCATENATE(E1159,",",F1159,",","BRASIL")</f>
        <v>PARANAVAÍ,PR,BRASIL</v>
      </c>
      <c r="H1159" s="1"/>
      <c r="I1159" s="5" t="s">
        <v>2163</v>
      </c>
      <c r="J1159" s="1" t="s">
        <v>258</v>
      </c>
      <c r="K1159" s="1" t="s">
        <v>17</v>
      </c>
      <c r="L1159" s="1" t="s">
        <v>68</v>
      </c>
      <c r="M1159" s="1" t="s">
        <v>19</v>
      </c>
      <c r="N1159" s="1" t="s">
        <v>20</v>
      </c>
      <c r="O1159" s="1" t="s">
        <v>33</v>
      </c>
      <c r="P1159" s="1" t="s">
        <v>420</v>
      </c>
      <c r="Q1159" s="2" t="s">
        <v>542</v>
      </c>
      <c r="R1159" s="8">
        <f>IF(P1159&gt;1,(Q1159/P1159)*100,0)</f>
        <v>43.949044585987259</v>
      </c>
    </row>
    <row r="1160" spans="1:18" x14ac:dyDescent="0.25">
      <c r="A1160" s="1" t="s">
        <v>1455</v>
      </c>
      <c r="B1160" s="7">
        <f>2023-YEAR(A1160)</f>
        <v>22</v>
      </c>
      <c r="C1160" s="1" t="s">
        <v>36</v>
      </c>
      <c r="D1160" s="1" t="s">
        <v>25</v>
      </c>
      <c r="E1160" s="1" t="s">
        <v>66</v>
      </c>
      <c r="F1160" s="1" t="s">
        <v>15</v>
      </c>
      <c r="G1160" s="7" t="str">
        <f>CONCATENATE(E1160,",",F1160,",","BRASIL")</f>
        <v>APUCARANA,PR,BRASIL</v>
      </c>
      <c r="H1160" s="1"/>
      <c r="I1160" s="5" t="s">
        <v>66</v>
      </c>
      <c r="J1160" s="1" t="s">
        <v>82</v>
      </c>
      <c r="K1160" s="1" t="s">
        <v>30</v>
      </c>
      <c r="L1160" s="1" t="s">
        <v>43</v>
      </c>
      <c r="M1160" s="1" t="s">
        <v>19</v>
      </c>
      <c r="N1160" s="1" t="s">
        <v>32</v>
      </c>
      <c r="O1160" s="1" t="s">
        <v>33</v>
      </c>
      <c r="P1160" s="1" t="s">
        <v>27</v>
      </c>
      <c r="Q1160" s="2" t="s">
        <v>45</v>
      </c>
      <c r="R1160" s="8">
        <f>IF(P1160&gt;1,(Q1160/P1160)*100,0)</f>
        <v>0</v>
      </c>
    </row>
    <row r="1161" spans="1:18" x14ac:dyDescent="0.25">
      <c r="A1161" s="1" t="s">
        <v>1835</v>
      </c>
      <c r="B1161" s="7">
        <f>2023-YEAR(A1161)</f>
        <v>26</v>
      </c>
      <c r="C1161" s="1" t="s">
        <v>36</v>
      </c>
      <c r="D1161" s="1" t="s">
        <v>25</v>
      </c>
      <c r="E1161" s="1" t="s">
        <v>51</v>
      </c>
      <c r="F1161" s="1" t="s">
        <v>15</v>
      </c>
      <c r="G1161" s="7" t="str">
        <f>CONCATENATE(E1161,",",F1161,",","BRASIL")</f>
        <v>PARANAVAÍ,PR,BRASIL</v>
      </c>
      <c r="H1161" s="1"/>
      <c r="I1161" s="5" t="s">
        <v>2163</v>
      </c>
      <c r="J1161" s="1" t="s">
        <v>94</v>
      </c>
      <c r="K1161" s="1" t="s">
        <v>30</v>
      </c>
      <c r="L1161" s="1" t="s">
        <v>68</v>
      </c>
      <c r="M1161" s="1" t="s">
        <v>19</v>
      </c>
      <c r="N1161" s="1" t="s">
        <v>20</v>
      </c>
      <c r="O1161" s="1" t="s">
        <v>123</v>
      </c>
      <c r="P1161" s="1" t="s">
        <v>95</v>
      </c>
      <c r="Q1161" s="2" t="s">
        <v>120</v>
      </c>
      <c r="R1161" s="8">
        <f>IF(P1161&gt;1,(Q1161/P1161)*100,0)</f>
        <v>3.8961038961038961</v>
      </c>
    </row>
    <row r="1162" spans="1:18" x14ac:dyDescent="0.25">
      <c r="A1162" s="1" t="s">
        <v>1836</v>
      </c>
      <c r="B1162" s="7">
        <f>2023-YEAR(A1162)</f>
        <v>26</v>
      </c>
      <c r="C1162" s="1" t="s">
        <v>36</v>
      </c>
      <c r="D1162" s="1" t="s">
        <v>25</v>
      </c>
      <c r="E1162" s="1" t="s">
        <v>138</v>
      </c>
      <c r="F1162" s="1" t="s">
        <v>15</v>
      </c>
      <c r="G1162" s="7" t="str">
        <f>CONCATENATE(E1162,",",F1162,",","BRASIL")</f>
        <v>NOVA ESPERANCA,PR,BRASIL</v>
      </c>
      <c r="H1162" s="1"/>
      <c r="I1162" s="5" t="s">
        <v>2163</v>
      </c>
      <c r="J1162" s="1" t="s">
        <v>185</v>
      </c>
      <c r="K1162" s="1" t="s">
        <v>38</v>
      </c>
      <c r="L1162" s="1" t="s">
        <v>68</v>
      </c>
      <c r="M1162" s="1" t="s">
        <v>19</v>
      </c>
      <c r="N1162" s="1" t="s">
        <v>20</v>
      </c>
      <c r="O1162" s="1" t="s">
        <v>123</v>
      </c>
      <c r="P1162" s="1" t="s">
        <v>492</v>
      </c>
      <c r="Q1162" s="2" t="s">
        <v>45</v>
      </c>
      <c r="R1162" s="8">
        <f>IF(P1162&gt;1,(Q1162/P1162)*100,0)</f>
        <v>0</v>
      </c>
    </row>
    <row r="1163" spans="1:18" x14ac:dyDescent="0.25">
      <c r="A1163" s="1" t="s">
        <v>1837</v>
      </c>
      <c r="B1163" s="7">
        <f>2023-YEAR(A1163)</f>
        <v>22</v>
      </c>
      <c r="C1163" s="1" t="s">
        <v>36</v>
      </c>
      <c r="D1163" s="1" t="s">
        <v>25</v>
      </c>
      <c r="E1163" s="1" t="s">
        <v>601</v>
      </c>
      <c r="F1163" s="1" t="s">
        <v>15</v>
      </c>
      <c r="G1163" s="7" t="str">
        <f>CONCATENATE(E1163,",",F1163,",","BRASIL")</f>
        <v>BITURUNA,PR,BRASIL</v>
      </c>
      <c r="H1163" s="1"/>
      <c r="I1163" s="5" t="s">
        <v>54</v>
      </c>
      <c r="J1163" s="1" t="s">
        <v>297</v>
      </c>
      <c r="K1163" s="1" t="s">
        <v>83</v>
      </c>
      <c r="L1163" s="1" t="s">
        <v>68</v>
      </c>
      <c r="M1163" s="1" t="s">
        <v>19</v>
      </c>
      <c r="N1163" s="1" t="s">
        <v>20</v>
      </c>
      <c r="O1163" s="1" t="s">
        <v>21</v>
      </c>
      <c r="P1163" s="1" t="s">
        <v>298</v>
      </c>
      <c r="Q1163" s="2" t="s">
        <v>1557</v>
      </c>
      <c r="R1163" s="8">
        <f>IF(P1163&gt;1,(Q1163/P1163)*100,0)</f>
        <v>20.058565153733529</v>
      </c>
    </row>
    <row r="1164" spans="1:18" x14ac:dyDescent="0.25">
      <c r="A1164" s="1" t="s">
        <v>1838</v>
      </c>
      <c r="B1164" s="7">
        <f>2023-YEAR(A1164)</f>
        <v>19</v>
      </c>
      <c r="C1164" s="1" t="s">
        <v>36</v>
      </c>
      <c r="D1164" s="1" t="s">
        <v>25</v>
      </c>
      <c r="E1164" s="1" t="s">
        <v>608</v>
      </c>
      <c r="F1164" s="1" t="s">
        <v>15</v>
      </c>
      <c r="G1164" s="7" t="str">
        <f>CONCATENATE(E1164,",",F1164,",","BRASIL")</f>
        <v>MATINHOS,PR,BRASIL</v>
      </c>
      <c r="H1164" s="1"/>
      <c r="I1164" s="5" t="s">
        <v>47</v>
      </c>
      <c r="J1164" s="1" t="s">
        <v>77</v>
      </c>
      <c r="K1164" s="1" t="s">
        <v>30</v>
      </c>
      <c r="L1164" s="1" t="s">
        <v>68</v>
      </c>
      <c r="M1164" s="1" t="s">
        <v>19</v>
      </c>
      <c r="N1164" s="1" t="s">
        <v>20</v>
      </c>
      <c r="O1164" s="1" t="s">
        <v>21</v>
      </c>
      <c r="P1164" s="1" t="s">
        <v>49</v>
      </c>
      <c r="Q1164" s="2" t="s">
        <v>360</v>
      </c>
      <c r="R1164" s="8">
        <f>IF(P1164&gt;1,(Q1164/P1164)*100,0)</f>
        <v>5.825242718446602</v>
      </c>
    </row>
    <row r="1165" spans="1:18" x14ac:dyDescent="0.25">
      <c r="A1165" s="1" t="s">
        <v>1839</v>
      </c>
      <c r="B1165" s="7">
        <f>2023-YEAR(A1165)</f>
        <v>24</v>
      </c>
      <c r="C1165" s="1" t="s">
        <v>12</v>
      </c>
      <c r="D1165" s="1" t="s">
        <v>13</v>
      </c>
      <c r="E1165" s="1" t="s">
        <v>28</v>
      </c>
      <c r="F1165" s="1" t="s">
        <v>15</v>
      </c>
      <c r="G1165" s="7" t="str">
        <f>CONCATENATE(E1165,",",F1165,",","BRASIL")</f>
        <v>CURITIBA,PR,BRASIL</v>
      </c>
      <c r="H1165" s="1"/>
      <c r="I1165" s="5" t="s">
        <v>2162</v>
      </c>
      <c r="J1165" s="1" t="s">
        <v>42</v>
      </c>
      <c r="K1165" s="1" t="s">
        <v>30</v>
      </c>
      <c r="L1165" s="1" t="s">
        <v>68</v>
      </c>
      <c r="M1165" s="1" t="s">
        <v>19</v>
      </c>
      <c r="N1165" s="1" t="s">
        <v>20</v>
      </c>
      <c r="O1165" s="1" t="s">
        <v>33</v>
      </c>
      <c r="P1165" s="1" t="s">
        <v>44</v>
      </c>
      <c r="Q1165" s="2" t="s">
        <v>45</v>
      </c>
      <c r="R1165" s="8">
        <f>IF(P1165&gt;1,(Q1165/P1165)*100,0)</f>
        <v>0</v>
      </c>
    </row>
    <row r="1166" spans="1:18" x14ac:dyDescent="0.25">
      <c r="A1166" s="1" t="s">
        <v>1840</v>
      </c>
      <c r="B1166" s="7">
        <f>2023-YEAR(A1166)</f>
        <v>23</v>
      </c>
      <c r="C1166" s="1" t="s">
        <v>12</v>
      </c>
      <c r="D1166" s="1" t="s">
        <v>25</v>
      </c>
      <c r="E1166" s="1" t="s">
        <v>620</v>
      </c>
      <c r="F1166" s="1" t="s">
        <v>15</v>
      </c>
      <c r="G1166" s="7" t="str">
        <f>CONCATENATE(E1166,",",F1166,",","BRASIL")</f>
        <v>QUINTA DO SOL,PR,BRASIL</v>
      </c>
      <c r="H1166" s="1"/>
      <c r="I1166" s="5" t="s">
        <v>86</v>
      </c>
      <c r="J1166" s="1" t="s">
        <v>73</v>
      </c>
      <c r="K1166" s="1" t="s">
        <v>83</v>
      </c>
      <c r="L1166" s="1" t="s">
        <v>68</v>
      </c>
      <c r="M1166" s="1" t="s">
        <v>19</v>
      </c>
      <c r="N1166" s="1" t="s">
        <v>20</v>
      </c>
      <c r="O1166" s="1" t="s">
        <v>33</v>
      </c>
      <c r="P1166" s="1" t="s">
        <v>1841</v>
      </c>
      <c r="Q1166" s="2" t="s">
        <v>780</v>
      </c>
      <c r="R1166" s="8">
        <f>IF(P1166&gt;1,(Q1166/P1166)*100,0)</f>
        <v>25.851703406813627</v>
      </c>
    </row>
    <row r="1167" spans="1:18" x14ac:dyDescent="0.25">
      <c r="A1167" s="1" t="s">
        <v>1842</v>
      </c>
      <c r="B1167" s="7">
        <f>2023-YEAR(A1167)</f>
        <v>57</v>
      </c>
      <c r="C1167" s="1" t="s">
        <v>36</v>
      </c>
      <c r="D1167" s="1" t="s">
        <v>25</v>
      </c>
      <c r="E1167" s="1" t="s">
        <v>66</v>
      </c>
      <c r="F1167" s="1" t="s">
        <v>15</v>
      </c>
      <c r="G1167" s="7" t="str">
        <f>CONCATENATE(E1167,",",F1167,",","BRASIL")</f>
        <v>APUCARANA,PR,BRASIL</v>
      </c>
      <c r="H1167" s="1" t="s">
        <v>1573</v>
      </c>
      <c r="I1167" s="5" t="s">
        <v>66</v>
      </c>
      <c r="J1167" s="1" t="s">
        <v>67</v>
      </c>
      <c r="K1167" s="1" t="s">
        <v>30</v>
      </c>
      <c r="L1167" s="1" t="s">
        <v>43</v>
      </c>
      <c r="M1167" s="1" t="s">
        <v>19</v>
      </c>
      <c r="N1167" s="1" t="s">
        <v>32</v>
      </c>
      <c r="O1167" s="1" t="s">
        <v>33</v>
      </c>
      <c r="P1167" s="1" t="s">
        <v>69</v>
      </c>
      <c r="Q1167" s="2" t="s">
        <v>45</v>
      </c>
      <c r="R1167" s="8">
        <f>IF(P1167&gt;1,(Q1167/P1167)*100,0)</f>
        <v>0</v>
      </c>
    </row>
    <row r="1168" spans="1:18" x14ac:dyDescent="0.25">
      <c r="A1168" s="1" t="s">
        <v>1843</v>
      </c>
      <c r="B1168" s="7">
        <f>2023-YEAR(A1168)</f>
        <v>27</v>
      </c>
      <c r="C1168" s="1" t="s">
        <v>12</v>
      </c>
      <c r="D1168" s="1" t="s">
        <v>25</v>
      </c>
      <c r="E1168" s="1" t="s">
        <v>51</v>
      </c>
      <c r="F1168" s="1" t="s">
        <v>15</v>
      </c>
      <c r="G1168" s="7" t="str">
        <f>CONCATENATE(E1168,",",F1168,",","BRASIL")</f>
        <v>PARANAVAÍ,PR,BRASIL</v>
      </c>
      <c r="H1168" s="1"/>
      <c r="I1168" s="5" t="s">
        <v>2163</v>
      </c>
      <c r="J1168" s="1" t="s">
        <v>185</v>
      </c>
      <c r="K1168" s="1" t="s">
        <v>38</v>
      </c>
      <c r="L1168" s="1" t="s">
        <v>68</v>
      </c>
      <c r="M1168" s="1" t="s">
        <v>19</v>
      </c>
      <c r="N1168" s="1" t="s">
        <v>20</v>
      </c>
      <c r="O1168" s="1" t="s">
        <v>33</v>
      </c>
      <c r="P1168" s="1" t="s">
        <v>686</v>
      </c>
      <c r="Q1168" s="2" t="s">
        <v>476</v>
      </c>
      <c r="R1168" s="8">
        <f>IF(P1168&gt;1,(Q1168/P1168)*100,0)</f>
        <v>75.892857142857139</v>
      </c>
    </row>
    <row r="1169" spans="1:18" x14ac:dyDescent="0.25">
      <c r="A1169" s="1" t="s">
        <v>1844</v>
      </c>
      <c r="B1169" s="7">
        <f>2023-YEAR(A1169)</f>
        <v>31</v>
      </c>
      <c r="C1169" s="1" t="s">
        <v>36</v>
      </c>
      <c r="D1169" s="1" t="s">
        <v>25</v>
      </c>
      <c r="E1169" s="1" t="s">
        <v>54</v>
      </c>
      <c r="F1169" s="1" t="s">
        <v>15</v>
      </c>
      <c r="G1169" s="7" t="str">
        <f>CONCATENATE(E1169,",",F1169,",","BRASIL")</f>
        <v>UNIÃO DA VITÓRIA,PR,BRASIL</v>
      </c>
      <c r="H1169" s="1"/>
      <c r="I1169" s="5" t="s">
        <v>54</v>
      </c>
      <c r="J1169" s="1" t="s">
        <v>297</v>
      </c>
      <c r="K1169" s="1" t="s">
        <v>30</v>
      </c>
      <c r="L1169" s="1" t="s">
        <v>68</v>
      </c>
      <c r="M1169" s="1" t="s">
        <v>19</v>
      </c>
      <c r="N1169" s="1" t="s">
        <v>20</v>
      </c>
      <c r="O1169" s="1" t="s">
        <v>33</v>
      </c>
      <c r="P1169" s="1" t="s">
        <v>298</v>
      </c>
      <c r="Q1169" s="2" t="s">
        <v>338</v>
      </c>
      <c r="R1169" s="8">
        <f>IF(P1169&gt;1,(Q1169/P1169)*100,0)</f>
        <v>0.87847730600292828</v>
      </c>
    </row>
    <row r="1170" spans="1:18" x14ac:dyDescent="0.25">
      <c r="A1170" s="1" t="s">
        <v>1845</v>
      </c>
      <c r="B1170" s="7">
        <f>2023-YEAR(A1170)</f>
        <v>38</v>
      </c>
      <c r="C1170" s="1" t="s">
        <v>36</v>
      </c>
      <c r="D1170" s="1" t="s">
        <v>13</v>
      </c>
      <c r="E1170" s="1" t="s">
        <v>51</v>
      </c>
      <c r="F1170" s="1" t="s">
        <v>15</v>
      </c>
      <c r="G1170" s="7" t="str">
        <f>CONCATENATE(E1170,",",F1170,",","BRASIL")</f>
        <v>PARANAVAÍ,PR,BRASIL</v>
      </c>
      <c r="H1170" s="1"/>
      <c r="I1170" s="5" t="s">
        <v>2163</v>
      </c>
      <c r="J1170" s="1" t="s">
        <v>135</v>
      </c>
      <c r="K1170" s="1" t="s">
        <v>30</v>
      </c>
      <c r="L1170" s="1" t="s">
        <v>68</v>
      </c>
      <c r="M1170" s="1" t="s">
        <v>19</v>
      </c>
      <c r="N1170" s="1" t="s">
        <v>32</v>
      </c>
      <c r="O1170" s="1" t="s">
        <v>33</v>
      </c>
      <c r="P1170" s="1" t="s">
        <v>612</v>
      </c>
      <c r="Q1170" s="2" t="s">
        <v>45</v>
      </c>
      <c r="R1170" s="8">
        <f>IF(P1170&gt;1,(Q1170/P1170)*100,0)</f>
        <v>0</v>
      </c>
    </row>
    <row r="1171" spans="1:18" x14ac:dyDescent="0.25">
      <c r="A1171" s="1" t="s">
        <v>1158</v>
      </c>
      <c r="B1171" s="7">
        <f>2023-YEAR(A1171)</f>
        <v>25</v>
      </c>
      <c r="C1171" s="1" t="s">
        <v>36</v>
      </c>
      <c r="D1171" s="1" t="s">
        <v>25</v>
      </c>
      <c r="E1171" s="1" t="s">
        <v>28</v>
      </c>
      <c r="F1171" s="1" t="s">
        <v>15</v>
      </c>
      <c r="G1171" s="7" t="str">
        <f>CONCATENATE(E1171,",",F1171,",","BRASIL")</f>
        <v>CURITIBA,PR,BRASIL</v>
      </c>
      <c r="H1171" s="1"/>
      <c r="I1171" s="5" t="s">
        <v>66</v>
      </c>
      <c r="J1171" s="1" t="s">
        <v>306</v>
      </c>
      <c r="K1171" s="1" t="s">
        <v>30</v>
      </c>
      <c r="L1171" s="1" t="s">
        <v>68</v>
      </c>
      <c r="M1171" s="1" t="s">
        <v>19</v>
      </c>
      <c r="N1171" s="1" t="s">
        <v>20</v>
      </c>
      <c r="O1171" s="1" t="s">
        <v>33</v>
      </c>
      <c r="P1171" s="1" t="s">
        <v>707</v>
      </c>
      <c r="Q1171" s="2" t="s">
        <v>45</v>
      </c>
      <c r="R1171" s="8">
        <f>IF(P1171&gt;1,(Q1171/P1171)*100,0)</f>
        <v>0</v>
      </c>
    </row>
    <row r="1172" spans="1:18" x14ac:dyDescent="0.25">
      <c r="A1172" s="1" t="s">
        <v>1846</v>
      </c>
      <c r="B1172" s="7">
        <f>2023-YEAR(A1172)</f>
        <v>24</v>
      </c>
      <c r="C1172" s="1" t="s">
        <v>12</v>
      </c>
      <c r="D1172" s="1" t="s">
        <v>13</v>
      </c>
      <c r="E1172" s="1" t="s">
        <v>351</v>
      </c>
      <c r="F1172" s="1" t="s">
        <v>15</v>
      </c>
      <c r="G1172" s="7" t="str">
        <f>CONCATENATE(E1172,",",F1172,",","BRASIL")</f>
        <v>MAMBORE,PR,BRASIL</v>
      </c>
      <c r="H1172" s="1"/>
      <c r="I1172" s="5" t="s">
        <v>86</v>
      </c>
      <c r="J1172" s="1" t="s">
        <v>258</v>
      </c>
      <c r="K1172" s="1" t="s">
        <v>17</v>
      </c>
      <c r="L1172" s="1" t="s">
        <v>68</v>
      </c>
      <c r="M1172" s="1" t="s">
        <v>19</v>
      </c>
      <c r="N1172" s="1" t="s">
        <v>20</v>
      </c>
      <c r="O1172" s="1" t="s">
        <v>21</v>
      </c>
      <c r="P1172" s="1" t="s">
        <v>1847</v>
      </c>
      <c r="Q1172" s="2" t="s">
        <v>1750</v>
      </c>
      <c r="R1172" s="8">
        <f>IF(P1172&gt;1,(Q1172/P1172)*100,0)</f>
        <v>43.255813953488371</v>
      </c>
    </row>
    <row r="1173" spans="1:18" x14ac:dyDescent="0.25">
      <c r="A1173" s="1" t="s">
        <v>1848</v>
      </c>
      <c r="B1173" s="7">
        <f>2023-YEAR(A1173)</f>
        <v>19</v>
      </c>
      <c r="C1173" s="1" t="s">
        <v>36</v>
      </c>
      <c r="D1173" s="1" t="s">
        <v>25</v>
      </c>
      <c r="E1173" s="1" t="s">
        <v>377</v>
      </c>
      <c r="F1173" s="1" t="s">
        <v>15</v>
      </c>
      <c r="G1173" s="7" t="str">
        <f>CONCATENATE(E1173,",",F1173,",","BRASIL")</f>
        <v>UBIRATA,PR,BRASIL</v>
      </c>
      <c r="H1173" s="1"/>
      <c r="I1173" s="5" t="s">
        <v>86</v>
      </c>
      <c r="J1173" s="1" t="s">
        <v>838</v>
      </c>
      <c r="K1173" s="1" t="s">
        <v>30</v>
      </c>
      <c r="L1173" s="1" t="s">
        <v>68</v>
      </c>
      <c r="M1173" s="1" t="s">
        <v>19</v>
      </c>
      <c r="N1173" s="1" t="s">
        <v>20</v>
      </c>
      <c r="O1173" s="1" t="s">
        <v>21</v>
      </c>
      <c r="P1173" s="1" t="s">
        <v>1053</v>
      </c>
      <c r="Q1173" s="2" t="s">
        <v>45</v>
      </c>
      <c r="R1173" s="8">
        <f>IF(P1173&gt;1,(Q1173/P1173)*100,0)</f>
        <v>0</v>
      </c>
    </row>
    <row r="1174" spans="1:18" x14ac:dyDescent="0.25">
      <c r="A1174" s="1" t="s">
        <v>1849</v>
      </c>
      <c r="B1174" s="7">
        <f>2023-YEAR(A1174)</f>
        <v>26</v>
      </c>
      <c r="C1174" s="1" t="s">
        <v>36</v>
      </c>
      <c r="D1174" s="1" t="s">
        <v>13</v>
      </c>
      <c r="E1174" s="1" t="s">
        <v>47</v>
      </c>
      <c r="F1174" s="1" t="s">
        <v>15</v>
      </c>
      <c r="G1174" s="7" t="str">
        <f>CONCATENATE(E1174,",",F1174,",","BRASIL")</f>
        <v>PARANAGUÁ,PR,BRASIL</v>
      </c>
      <c r="H1174" s="1"/>
      <c r="I1174" s="5" t="s">
        <v>47</v>
      </c>
      <c r="J1174" s="1" t="s">
        <v>113</v>
      </c>
      <c r="K1174" s="1" t="s">
        <v>30</v>
      </c>
      <c r="L1174" s="1" t="s">
        <v>43</v>
      </c>
      <c r="M1174" s="1" t="s">
        <v>19</v>
      </c>
      <c r="N1174" s="1" t="s">
        <v>20</v>
      </c>
      <c r="O1174" s="1" t="s">
        <v>33</v>
      </c>
      <c r="P1174" s="1" t="s">
        <v>114</v>
      </c>
      <c r="Q1174" s="2" t="s">
        <v>45</v>
      </c>
      <c r="R1174" s="8">
        <f>IF(P1174&gt;1,(Q1174/P1174)*100,0)</f>
        <v>0</v>
      </c>
    </row>
    <row r="1175" spans="1:18" x14ac:dyDescent="0.25">
      <c r="A1175" s="1" t="s">
        <v>1850</v>
      </c>
      <c r="B1175" s="7">
        <f>2023-YEAR(A1175)</f>
        <v>37</v>
      </c>
      <c r="C1175" s="1" t="s">
        <v>36</v>
      </c>
      <c r="D1175" s="1" t="s">
        <v>127</v>
      </c>
      <c r="E1175" s="1" t="s">
        <v>51</v>
      </c>
      <c r="F1175" s="1" t="s">
        <v>15</v>
      </c>
      <c r="G1175" s="7" t="str">
        <f>CONCATENATE(E1175,",",F1175,",","BRASIL")</f>
        <v>PARANAVAÍ,PR,BRASIL</v>
      </c>
      <c r="H1175" s="1"/>
      <c r="I1175" s="5" t="s">
        <v>2163</v>
      </c>
      <c r="J1175" s="1" t="s">
        <v>462</v>
      </c>
      <c r="K1175" s="1" t="s">
        <v>30</v>
      </c>
      <c r="L1175" s="1" t="s">
        <v>18</v>
      </c>
      <c r="M1175" s="1" t="s">
        <v>19</v>
      </c>
      <c r="N1175" s="1" t="s">
        <v>20</v>
      </c>
      <c r="O1175" s="1" t="s">
        <v>33</v>
      </c>
      <c r="P1175" s="1" t="s">
        <v>463</v>
      </c>
      <c r="Q1175" s="2" t="s">
        <v>45</v>
      </c>
      <c r="R1175" s="8">
        <f>IF(P1175&gt;1,(Q1175/P1175)*100,0)</f>
        <v>0</v>
      </c>
    </row>
    <row r="1176" spans="1:18" x14ac:dyDescent="0.25">
      <c r="A1176" s="1" t="s">
        <v>1851</v>
      </c>
      <c r="B1176" s="7">
        <f>2023-YEAR(A1176)</f>
        <v>23</v>
      </c>
      <c r="C1176" s="1" t="s">
        <v>36</v>
      </c>
      <c r="D1176" s="1" t="s">
        <v>13</v>
      </c>
      <c r="E1176" s="1" t="s">
        <v>51</v>
      </c>
      <c r="F1176" s="1" t="s">
        <v>15</v>
      </c>
      <c r="G1176" s="7" t="str">
        <f>CONCATENATE(E1176,",",F1176,",","BRASIL")</f>
        <v>PARANAVAÍ,PR,BRASIL</v>
      </c>
      <c r="H1176" s="1"/>
      <c r="I1176" s="5" t="s">
        <v>2163</v>
      </c>
      <c r="J1176" s="1" t="s">
        <v>103</v>
      </c>
      <c r="K1176" s="1" t="s">
        <v>83</v>
      </c>
      <c r="L1176" s="1" t="s">
        <v>68</v>
      </c>
      <c r="M1176" s="1" t="s">
        <v>19</v>
      </c>
      <c r="N1176" s="1" t="s">
        <v>20</v>
      </c>
      <c r="O1176" s="1" t="s">
        <v>33</v>
      </c>
      <c r="P1176" s="1" t="s">
        <v>161</v>
      </c>
      <c r="Q1176" s="2" t="s">
        <v>50</v>
      </c>
      <c r="R1176" s="8">
        <f>IF(P1176&gt;1,(Q1176/P1176)*100,0)</f>
        <v>20.833333333333336</v>
      </c>
    </row>
    <row r="1177" spans="1:18" x14ac:dyDescent="0.25">
      <c r="A1177" s="1" t="s">
        <v>1852</v>
      </c>
      <c r="B1177" s="7">
        <f>2023-YEAR(A1177)</f>
        <v>24</v>
      </c>
      <c r="C1177" s="1" t="s">
        <v>36</v>
      </c>
      <c r="D1177" s="1" t="s">
        <v>25</v>
      </c>
      <c r="E1177" s="1" t="s">
        <v>47</v>
      </c>
      <c r="F1177" s="1" t="s">
        <v>15</v>
      </c>
      <c r="G1177" s="7" t="str">
        <f>CONCATENATE(E1177,",",F1177,",","BRASIL")</f>
        <v>PARANAGUÁ,PR,BRASIL</v>
      </c>
      <c r="H1177" s="1" t="s">
        <v>900</v>
      </c>
      <c r="I1177" s="5" t="s">
        <v>47</v>
      </c>
      <c r="J1177" s="1" t="s">
        <v>157</v>
      </c>
      <c r="K1177" s="1" t="s">
        <v>30</v>
      </c>
      <c r="L1177" s="1" t="s">
        <v>68</v>
      </c>
      <c r="M1177" s="1" t="s">
        <v>19</v>
      </c>
      <c r="N1177" s="1" t="s">
        <v>32</v>
      </c>
      <c r="O1177" s="1" t="s">
        <v>33</v>
      </c>
      <c r="P1177" s="1" t="s">
        <v>610</v>
      </c>
      <c r="Q1177" s="2" t="s">
        <v>45</v>
      </c>
      <c r="R1177" s="8">
        <f>IF(P1177&gt;1,(Q1177/P1177)*100,0)</f>
        <v>0</v>
      </c>
    </row>
    <row r="1178" spans="1:18" x14ac:dyDescent="0.25">
      <c r="A1178" s="1" t="s">
        <v>1853</v>
      </c>
      <c r="B1178" s="7">
        <f>2023-YEAR(A1178)</f>
        <v>41</v>
      </c>
      <c r="C1178" s="1" t="s">
        <v>36</v>
      </c>
      <c r="D1178" s="1" t="s">
        <v>13</v>
      </c>
      <c r="E1178" s="1" t="s">
        <v>86</v>
      </c>
      <c r="F1178" s="1" t="s">
        <v>15</v>
      </c>
      <c r="G1178" s="7" t="str">
        <f>CONCATENATE(E1178,",",F1178,",","BRASIL")</f>
        <v>CAMPO MOURÃO,PR,BRASIL</v>
      </c>
      <c r="H1178" s="1"/>
      <c r="I1178" s="5" t="s">
        <v>86</v>
      </c>
      <c r="J1178" s="1" t="s">
        <v>135</v>
      </c>
      <c r="K1178" s="1" t="s">
        <v>30</v>
      </c>
      <c r="L1178" s="1" t="s">
        <v>68</v>
      </c>
      <c r="M1178" s="1" t="s">
        <v>19</v>
      </c>
      <c r="N1178" s="1" t="s">
        <v>20</v>
      </c>
      <c r="O1178" s="1" t="s">
        <v>21</v>
      </c>
      <c r="P1178" s="1" t="s">
        <v>177</v>
      </c>
      <c r="Q1178" s="2" t="s">
        <v>45</v>
      </c>
      <c r="R1178" s="8">
        <f>IF(P1178&gt;1,(Q1178/P1178)*100,0)</f>
        <v>0</v>
      </c>
    </row>
    <row r="1179" spans="1:18" x14ac:dyDescent="0.25">
      <c r="A1179" s="1" t="s">
        <v>1854</v>
      </c>
      <c r="B1179" s="7">
        <f>2023-YEAR(A1179)</f>
        <v>31</v>
      </c>
      <c r="C1179" s="1" t="s">
        <v>12</v>
      </c>
      <c r="D1179" s="1" t="s">
        <v>25</v>
      </c>
      <c r="E1179" s="1" t="s">
        <v>60</v>
      </c>
      <c r="F1179" s="1" t="s">
        <v>15</v>
      </c>
      <c r="G1179" s="7" t="str">
        <f>CONCATENATE(E1179,",",F1179,",","BRASIL")</f>
        <v>SAO JOSE DOS PINHAIS,PR,BRASIL</v>
      </c>
      <c r="H1179" s="1"/>
      <c r="I1179" s="5" t="s">
        <v>2164</v>
      </c>
      <c r="J1179" s="1" t="s">
        <v>61</v>
      </c>
      <c r="K1179" s="1" t="s">
        <v>30</v>
      </c>
      <c r="L1179" s="1" t="s">
        <v>18</v>
      </c>
      <c r="M1179" s="1" t="s">
        <v>19</v>
      </c>
      <c r="N1179" s="1" t="s">
        <v>20</v>
      </c>
      <c r="O1179" s="1" t="s">
        <v>33</v>
      </c>
      <c r="P1179" s="1" t="s">
        <v>63</v>
      </c>
      <c r="Q1179" s="2" t="s">
        <v>45</v>
      </c>
      <c r="R1179" s="8">
        <f>IF(P1179&gt;1,(Q1179/P1179)*100,0)</f>
        <v>0</v>
      </c>
    </row>
    <row r="1180" spans="1:18" x14ac:dyDescent="0.25">
      <c r="A1180" s="1" t="s">
        <v>1855</v>
      </c>
      <c r="B1180" s="7">
        <f>2023-YEAR(A1180)</f>
        <v>47</v>
      </c>
      <c r="C1180" s="1" t="s">
        <v>36</v>
      </c>
      <c r="D1180" s="1" t="s">
        <v>25</v>
      </c>
      <c r="E1180" s="1" t="s">
        <v>66</v>
      </c>
      <c r="F1180" s="1" t="s">
        <v>15</v>
      </c>
      <c r="G1180" s="7" t="str">
        <f>CONCATENATE(E1180,",",F1180,",","BRASIL")</f>
        <v>APUCARANA,PR,BRASIL</v>
      </c>
      <c r="H1180" s="1"/>
      <c r="I1180" s="5" t="s">
        <v>66</v>
      </c>
      <c r="J1180" s="1" t="s">
        <v>194</v>
      </c>
      <c r="K1180" s="1" t="s">
        <v>30</v>
      </c>
      <c r="L1180" s="1" t="s">
        <v>68</v>
      </c>
      <c r="M1180" s="1" t="s">
        <v>19</v>
      </c>
      <c r="N1180" s="1" t="s">
        <v>20</v>
      </c>
      <c r="O1180" s="1" t="s">
        <v>211</v>
      </c>
      <c r="P1180" s="1" t="s">
        <v>195</v>
      </c>
      <c r="Q1180" s="2" t="s">
        <v>75</v>
      </c>
      <c r="R1180" s="8">
        <f>IF(P1180&gt;1,(Q1180/P1180)*100,0)</f>
        <v>2.1276595744680851</v>
      </c>
    </row>
    <row r="1181" spans="1:18" x14ac:dyDescent="0.25">
      <c r="A1181" s="1" t="s">
        <v>1856</v>
      </c>
      <c r="B1181" s="7">
        <f>2023-YEAR(A1181)</f>
        <v>22</v>
      </c>
      <c r="C1181" s="1" t="s">
        <v>12</v>
      </c>
      <c r="D1181" s="1" t="s">
        <v>25</v>
      </c>
      <c r="E1181" s="1" t="s">
        <v>808</v>
      </c>
      <c r="F1181" s="1" t="s">
        <v>15</v>
      </c>
      <c r="G1181" s="7" t="str">
        <f>CONCATENATE(E1181,",",F1181,",","BRASIL")</f>
        <v>CAMPINA DA LAGOA,PR,BRASIL</v>
      </c>
      <c r="H1181" s="1"/>
      <c r="I1181" s="5" t="s">
        <v>86</v>
      </c>
      <c r="J1181" s="1" t="s">
        <v>67</v>
      </c>
      <c r="K1181" s="1" t="s">
        <v>38</v>
      </c>
      <c r="L1181" s="1" t="s">
        <v>68</v>
      </c>
      <c r="M1181" s="1" t="s">
        <v>19</v>
      </c>
      <c r="N1181" s="1" t="s">
        <v>20</v>
      </c>
      <c r="O1181" s="1" t="s">
        <v>33</v>
      </c>
      <c r="P1181" s="1" t="s">
        <v>352</v>
      </c>
      <c r="Q1181" s="2" t="s">
        <v>857</v>
      </c>
      <c r="R1181" s="8">
        <f>IF(P1181&gt;1,(Q1181/P1181)*100,0)</f>
        <v>67.415730337078656</v>
      </c>
    </row>
    <row r="1182" spans="1:18" x14ac:dyDescent="0.25">
      <c r="A1182" s="1" t="s">
        <v>1857</v>
      </c>
      <c r="B1182" s="7">
        <f>2023-YEAR(A1182)</f>
        <v>21</v>
      </c>
      <c r="C1182" s="1" t="s">
        <v>36</v>
      </c>
      <c r="D1182" s="1" t="s">
        <v>25</v>
      </c>
      <c r="E1182" s="1" t="s">
        <v>210</v>
      </c>
      <c r="F1182" s="1" t="s">
        <v>15</v>
      </c>
      <c r="G1182" s="7" t="str">
        <f>CONCATENATE(E1182,",",F1182,",","BRASIL")</f>
        <v>CALIFORNIA,PR,BRASIL</v>
      </c>
      <c r="H1182" s="1"/>
      <c r="I1182" s="5" t="s">
        <v>66</v>
      </c>
      <c r="J1182" s="1" t="s">
        <v>730</v>
      </c>
      <c r="K1182" s="1" t="s">
        <v>30</v>
      </c>
      <c r="L1182" s="1" t="s">
        <v>68</v>
      </c>
      <c r="M1182" s="1" t="s">
        <v>19</v>
      </c>
      <c r="N1182" s="1" t="s">
        <v>20</v>
      </c>
      <c r="O1182" s="1" t="s">
        <v>33</v>
      </c>
      <c r="P1182" s="1" t="s">
        <v>753</v>
      </c>
      <c r="Q1182" s="2" t="s">
        <v>45</v>
      </c>
      <c r="R1182" s="8">
        <f>IF(P1182&gt;1,(Q1182/P1182)*100,0)</f>
        <v>0</v>
      </c>
    </row>
    <row r="1183" spans="1:18" x14ac:dyDescent="0.25">
      <c r="A1183" s="1" t="s">
        <v>1858</v>
      </c>
      <c r="B1183" s="7">
        <f>2023-YEAR(A1183)</f>
        <v>25</v>
      </c>
      <c r="C1183" s="1" t="s">
        <v>36</v>
      </c>
      <c r="D1183" s="1" t="s">
        <v>25</v>
      </c>
      <c r="E1183" s="1" t="s">
        <v>1859</v>
      </c>
      <c r="F1183" s="1" t="s">
        <v>15</v>
      </c>
      <c r="G1183" s="7" t="str">
        <f>CONCATENATE(E1183,",",F1183,",","BRASIL")</f>
        <v>NOVA TEBAS,PR,BRASIL</v>
      </c>
      <c r="H1183" s="1"/>
      <c r="I1183" s="5" t="s">
        <v>86</v>
      </c>
      <c r="J1183" s="1" t="s">
        <v>67</v>
      </c>
      <c r="K1183" s="1" t="s">
        <v>30</v>
      </c>
      <c r="L1183" s="1" t="s">
        <v>68</v>
      </c>
      <c r="M1183" s="1" t="s">
        <v>19</v>
      </c>
      <c r="N1183" s="1" t="s">
        <v>20</v>
      </c>
      <c r="O1183" s="1" t="s">
        <v>33</v>
      </c>
      <c r="P1183" s="1" t="s">
        <v>125</v>
      </c>
      <c r="Q1183" s="2" t="s">
        <v>75</v>
      </c>
      <c r="R1183" s="8">
        <f>IF(P1183&gt;1,(Q1183/P1183)*100,0)</f>
        <v>2.083333333333333</v>
      </c>
    </row>
    <row r="1184" spans="1:18" x14ac:dyDescent="0.25">
      <c r="A1184" s="1" t="s">
        <v>1231</v>
      </c>
      <c r="B1184" s="7">
        <f>2023-YEAR(A1184)</f>
        <v>22</v>
      </c>
      <c r="C1184" s="1" t="s">
        <v>12</v>
      </c>
      <c r="D1184" s="1" t="s">
        <v>25</v>
      </c>
      <c r="E1184" s="1" t="s">
        <v>28</v>
      </c>
      <c r="F1184" s="1" t="s">
        <v>15</v>
      </c>
      <c r="G1184" s="7" t="str">
        <f>CONCATENATE(E1184,",",F1184,",","BRASIL")</f>
        <v>CURITIBA,PR,BRASIL</v>
      </c>
      <c r="H1184" s="1"/>
      <c r="I1184" s="5" t="s">
        <v>2162</v>
      </c>
      <c r="J1184" s="1" t="s">
        <v>108</v>
      </c>
      <c r="K1184" s="1" t="s">
        <v>397</v>
      </c>
      <c r="L1184" s="1" t="s">
        <v>43</v>
      </c>
      <c r="M1184" s="1" t="s">
        <v>19</v>
      </c>
      <c r="N1184" s="1" t="s">
        <v>32</v>
      </c>
      <c r="O1184" s="1" t="s">
        <v>33</v>
      </c>
      <c r="P1184" s="1" t="s">
        <v>302</v>
      </c>
      <c r="Q1184" s="2" t="s">
        <v>1135</v>
      </c>
      <c r="R1184" s="8">
        <f>IF(P1184&gt;1,(Q1184/P1184)*100,0)</f>
        <v>77.58620689655173</v>
      </c>
    </row>
    <row r="1185" spans="1:18" x14ac:dyDescent="0.25">
      <c r="A1185" s="1" t="s">
        <v>458</v>
      </c>
      <c r="B1185" s="7">
        <f>2023-YEAR(A1185)</f>
        <v>19</v>
      </c>
      <c r="C1185" s="1" t="s">
        <v>36</v>
      </c>
      <c r="D1185" s="1" t="s">
        <v>25</v>
      </c>
      <c r="E1185" s="1" t="s">
        <v>60</v>
      </c>
      <c r="F1185" s="1" t="s">
        <v>15</v>
      </c>
      <c r="G1185" s="7" t="str">
        <f>CONCATENATE(E1185,",",F1185,",","BRASIL")</f>
        <v>SAO JOSE DOS PINHAIS,PR,BRASIL</v>
      </c>
      <c r="H1185" s="1"/>
      <c r="I1185" s="5" t="s">
        <v>2161</v>
      </c>
      <c r="J1185" s="1" t="s">
        <v>1548</v>
      </c>
      <c r="K1185" s="1" t="s">
        <v>30</v>
      </c>
      <c r="L1185" s="1" t="s">
        <v>31</v>
      </c>
      <c r="M1185" s="1" t="s">
        <v>19</v>
      </c>
      <c r="N1185" s="1" t="s">
        <v>20</v>
      </c>
      <c r="O1185" s="1" t="s">
        <v>33</v>
      </c>
      <c r="P1185" s="1" t="s">
        <v>1549</v>
      </c>
      <c r="Q1185" s="2" t="s">
        <v>75</v>
      </c>
      <c r="R1185" s="8">
        <f>IF(P1185&gt;1,(Q1185/P1185)*100,0)</f>
        <v>2.6086956521739131</v>
      </c>
    </row>
    <row r="1186" spans="1:18" x14ac:dyDescent="0.25">
      <c r="A1186" s="1" t="s">
        <v>1860</v>
      </c>
      <c r="B1186" s="7">
        <f>2023-YEAR(A1186)</f>
        <v>28</v>
      </c>
      <c r="C1186" s="1" t="s">
        <v>36</v>
      </c>
      <c r="D1186" s="1" t="s">
        <v>13</v>
      </c>
      <c r="E1186" s="1" t="s">
        <v>51</v>
      </c>
      <c r="F1186" s="1" t="s">
        <v>15</v>
      </c>
      <c r="G1186" s="7" t="str">
        <f>CONCATENATE(E1186,",",F1186,",","BRASIL")</f>
        <v>PARANAVAÍ,PR,BRASIL</v>
      </c>
      <c r="H1186" s="1"/>
      <c r="I1186" s="5" t="s">
        <v>2163</v>
      </c>
      <c r="J1186" s="1" t="s">
        <v>185</v>
      </c>
      <c r="K1186" s="1" t="s">
        <v>30</v>
      </c>
      <c r="L1186" s="1" t="s">
        <v>68</v>
      </c>
      <c r="M1186" s="1" t="s">
        <v>19</v>
      </c>
      <c r="N1186" s="1" t="s">
        <v>20</v>
      </c>
      <c r="O1186" s="1" t="s">
        <v>33</v>
      </c>
      <c r="P1186" s="1" t="s">
        <v>492</v>
      </c>
      <c r="Q1186" s="2" t="s">
        <v>436</v>
      </c>
      <c r="R1186" s="8">
        <f>IF(P1186&gt;1,(Q1186/P1186)*100,0)</f>
        <v>2.1276595744680851</v>
      </c>
    </row>
    <row r="1187" spans="1:18" x14ac:dyDescent="0.25">
      <c r="A1187" s="1" t="s">
        <v>1861</v>
      </c>
      <c r="B1187" s="7">
        <f>2023-YEAR(A1187)</f>
        <v>23</v>
      </c>
      <c r="C1187" s="1" t="s">
        <v>12</v>
      </c>
      <c r="D1187" s="1" t="s">
        <v>13</v>
      </c>
      <c r="E1187" s="1" t="s">
        <v>14</v>
      </c>
      <c r="F1187" s="1" t="s">
        <v>15</v>
      </c>
      <c r="G1187" s="7" t="str">
        <f>CONCATENATE(E1187,",",F1187,",","BRASIL")</f>
        <v>TERRA RICA,PR,BRASIL</v>
      </c>
      <c r="H1187" s="1"/>
      <c r="I1187" s="5" t="s">
        <v>2163</v>
      </c>
      <c r="J1187" s="1" t="s">
        <v>254</v>
      </c>
      <c r="K1187" s="1" t="s">
        <v>38</v>
      </c>
      <c r="L1187" s="1" t="s">
        <v>68</v>
      </c>
      <c r="M1187" s="1" t="s">
        <v>19</v>
      </c>
      <c r="N1187" s="1" t="s">
        <v>20</v>
      </c>
      <c r="O1187" s="1" t="s">
        <v>33</v>
      </c>
      <c r="P1187" s="1" t="s">
        <v>1862</v>
      </c>
      <c r="Q1187" s="2" t="s">
        <v>853</v>
      </c>
      <c r="R1187" s="8">
        <f>IF(P1187&gt;1,(Q1187/P1187)*100,0)</f>
        <v>73.988439306358373</v>
      </c>
    </row>
    <row r="1188" spans="1:18" x14ac:dyDescent="0.25">
      <c r="A1188" s="1" t="s">
        <v>1265</v>
      </c>
      <c r="B1188" s="7">
        <f>2023-YEAR(A1188)</f>
        <v>21</v>
      </c>
      <c r="C1188" s="1" t="s">
        <v>36</v>
      </c>
      <c r="D1188" s="1" t="s">
        <v>25</v>
      </c>
      <c r="E1188" s="1" t="s">
        <v>47</v>
      </c>
      <c r="F1188" s="1" t="s">
        <v>15</v>
      </c>
      <c r="G1188" s="7" t="str">
        <f>CONCATENATE(E1188,",",F1188,",","BRASIL")</f>
        <v>PARANAGUÁ,PR,BRASIL</v>
      </c>
      <c r="H1188" s="1"/>
      <c r="I1188" s="5" t="s">
        <v>47</v>
      </c>
      <c r="J1188" s="1" t="s">
        <v>170</v>
      </c>
      <c r="K1188" s="1" t="s">
        <v>30</v>
      </c>
      <c r="L1188" s="1" t="s">
        <v>18</v>
      </c>
      <c r="M1188" s="1" t="s">
        <v>19</v>
      </c>
      <c r="N1188" s="1" t="s">
        <v>32</v>
      </c>
      <c r="O1188" s="1" t="s">
        <v>33</v>
      </c>
      <c r="P1188" s="1" t="s">
        <v>691</v>
      </c>
      <c r="Q1188" s="2" t="s">
        <v>692</v>
      </c>
      <c r="R1188" s="8">
        <f>IF(P1188&gt;1,(Q1188/P1188)*100,0)</f>
        <v>20.737327188940093</v>
      </c>
    </row>
    <row r="1189" spans="1:18" x14ac:dyDescent="0.25">
      <c r="A1189" s="1" t="s">
        <v>1863</v>
      </c>
      <c r="B1189" s="7">
        <f>2023-YEAR(A1189)</f>
        <v>34</v>
      </c>
      <c r="C1189" s="1" t="s">
        <v>12</v>
      </c>
      <c r="D1189" s="1" t="s">
        <v>25</v>
      </c>
      <c r="E1189" s="1" t="s">
        <v>60</v>
      </c>
      <c r="F1189" s="1" t="s">
        <v>15</v>
      </c>
      <c r="G1189" s="7" t="str">
        <f>CONCATENATE(E1189,",",F1189,",","BRASIL")</f>
        <v>SAO JOSE DOS PINHAIS,PR,BRASIL</v>
      </c>
      <c r="H1189" s="1"/>
      <c r="I1189" s="5" t="s">
        <v>2164</v>
      </c>
      <c r="J1189" s="1" t="s">
        <v>455</v>
      </c>
      <c r="K1189" s="1" t="s">
        <v>30</v>
      </c>
      <c r="L1189" s="1" t="s">
        <v>18</v>
      </c>
      <c r="M1189" s="1" t="s">
        <v>19</v>
      </c>
      <c r="N1189" s="1" t="s">
        <v>20</v>
      </c>
      <c r="O1189" s="1" t="s">
        <v>33</v>
      </c>
      <c r="P1189" s="1" t="s">
        <v>456</v>
      </c>
      <c r="Q1189" s="2" t="s">
        <v>45</v>
      </c>
      <c r="R1189" s="8">
        <f>IF(P1189&gt;1,(Q1189/P1189)*100,0)</f>
        <v>0</v>
      </c>
    </row>
    <row r="1190" spans="1:18" x14ac:dyDescent="0.25">
      <c r="A1190" s="1" t="s">
        <v>1864</v>
      </c>
      <c r="B1190" s="7">
        <f>2023-YEAR(A1190)</f>
        <v>25</v>
      </c>
      <c r="C1190" s="1" t="s">
        <v>36</v>
      </c>
      <c r="D1190" s="1" t="s">
        <v>25</v>
      </c>
      <c r="E1190" s="1" t="s">
        <v>51</v>
      </c>
      <c r="F1190" s="1" t="s">
        <v>15</v>
      </c>
      <c r="G1190" s="7" t="str">
        <f>CONCATENATE(E1190,",",F1190,",","BRASIL")</f>
        <v>PARANAVAÍ,PR,BRASIL</v>
      </c>
      <c r="H1190" s="1"/>
      <c r="I1190" s="5" t="s">
        <v>2163</v>
      </c>
      <c r="J1190" s="1" t="s">
        <v>444</v>
      </c>
      <c r="K1190" s="1" t="s">
        <v>17</v>
      </c>
      <c r="L1190" s="1" t="s">
        <v>43</v>
      </c>
      <c r="M1190" s="1" t="s">
        <v>19</v>
      </c>
      <c r="N1190" s="1" t="s">
        <v>20</v>
      </c>
      <c r="O1190" s="1" t="s">
        <v>21</v>
      </c>
      <c r="P1190" s="1" t="s">
        <v>445</v>
      </c>
      <c r="Q1190" s="2" t="s">
        <v>782</v>
      </c>
      <c r="R1190" s="8">
        <f>IF(P1190&gt;1,(Q1190/P1190)*100,0)</f>
        <v>43.956043956043956</v>
      </c>
    </row>
    <row r="1191" spans="1:18" x14ac:dyDescent="0.25">
      <c r="A1191" s="1" t="s">
        <v>1865</v>
      </c>
      <c r="B1191" s="7">
        <f>2023-YEAR(A1191)</f>
        <v>34</v>
      </c>
      <c r="C1191" s="1" t="s">
        <v>36</v>
      </c>
      <c r="D1191" s="1" t="s">
        <v>25</v>
      </c>
      <c r="E1191" s="1" t="s">
        <v>596</v>
      </c>
      <c r="F1191" s="1" t="s">
        <v>15</v>
      </c>
      <c r="G1191" s="7" t="str">
        <f>CONCATENATE(E1191,",",F1191,",","BRASIL")</f>
        <v>PONTAL DO PARANA,PR,BRASIL</v>
      </c>
      <c r="H1191" s="1"/>
      <c r="I1191" s="5" t="s">
        <v>47</v>
      </c>
      <c r="J1191" s="1" t="s">
        <v>48</v>
      </c>
      <c r="K1191" s="1" t="s">
        <v>30</v>
      </c>
      <c r="L1191" s="1" t="s">
        <v>31</v>
      </c>
      <c r="M1191" s="1" t="s">
        <v>19</v>
      </c>
      <c r="N1191" s="1" t="s">
        <v>20</v>
      </c>
      <c r="O1191" s="1" t="s">
        <v>33</v>
      </c>
      <c r="P1191" s="1" t="s">
        <v>49</v>
      </c>
      <c r="Q1191" s="2" t="s">
        <v>120</v>
      </c>
      <c r="R1191" s="8">
        <f>IF(P1191&gt;1,(Q1191/P1191)*100,0)</f>
        <v>3.8834951456310676</v>
      </c>
    </row>
    <row r="1192" spans="1:18" x14ac:dyDescent="0.25">
      <c r="A1192" s="1" t="s">
        <v>1866</v>
      </c>
      <c r="B1192" s="7">
        <f>2023-YEAR(A1192)</f>
        <v>30</v>
      </c>
      <c r="C1192" s="1" t="s">
        <v>36</v>
      </c>
      <c r="D1192" s="1" t="s">
        <v>25</v>
      </c>
      <c r="E1192" s="1" t="s">
        <v>296</v>
      </c>
      <c r="F1192" s="1" t="s">
        <v>15</v>
      </c>
      <c r="G1192" s="7" t="str">
        <f>CONCATENATE(E1192,",",F1192,",","BRASIL")</f>
        <v>CRUZ MACHADO,PR,BRASIL</v>
      </c>
      <c r="H1192" s="1"/>
      <c r="I1192" s="5" t="s">
        <v>54</v>
      </c>
      <c r="J1192" s="1" t="s">
        <v>580</v>
      </c>
      <c r="K1192" s="1" t="s">
        <v>38</v>
      </c>
      <c r="L1192" s="1" t="s">
        <v>68</v>
      </c>
      <c r="M1192" s="1" t="s">
        <v>19</v>
      </c>
      <c r="N1192" s="1" t="s">
        <v>20</v>
      </c>
      <c r="O1192" s="1" t="s">
        <v>33</v>
      </c>
      <c r="P1192" s="1" t="s">
        <v>592</v>
      </c>
      <c r="Q1192" s="2" t="s">
        <v>1867</v>
      </c>
      <c r="R1192" s="8">
        <f>IF(P1192&gt;1,(Q1192/P1192)*100,0)</f>
        <v>86.912065439672801</v>
      </c>
    </row>
    <row r="1193" spans="1:18" x14ac:dyDescent="0.25">
      <c r="A1193" s="1" t="s">
        <v>1439</v>
      </c>
      <c r="B1193" s="7">
        <f>2023-YEAR(A1193)</f>
        <v>21</v>
      </c>
      <c r="C1193" s="1" t="s">
        <v>36</v>
      </c>
      <c r="D1193" s="1" t="s">
        <v>13</v>
      </c>
      <c r="E1193" s="1" t="s">
        <v>86</v>
      </c>
      <c r="F1193" s="1" t="s">
        <v>15</v>
      </c>
      <c r="G1193" s="7" t="str">
        <f>CONCATENATE(E1193,",",F1193,",","BRASIL")</f>
        <v>CAMPO MOURÃO,PR,BRASIL</v>
      </c>
      <c r="H1193" s="1"/>
      <c r="I1193" s="5" t="s">
        <v>86</v>
      </c>
      <c r="J1193" s="1" t="s">
        <v>98</v>
      </c>
      <c r="K1193" s="1" t="s">
        <v>30</v>
      </c>
      <c r="L1193" s="1" t="s">
        <v>68</v>
      </c>
      <c r="M1193" s="1" t="s">
        <v>19</v>
      </c>
      <c r="N1193" s="1" t="s">
        <v>20</v>
      </c>
      <c r="O1193" s="1" t="s">
        <v>33</v>
      </c>
      <c r="P1193" s="1" t="s">
        <v>1042</v>
      </c>
      <c r="Q1193" s="2" t="s">
        <v>45</v>
      </c>
      <c r="R1193" s="8">
        <f>IF(P1193&gt;1,(Q1193/P1193)*100,0)</f>
        <v>0</v>
      </c>
    </row>
    <row r="1194" spans="1:18" x14ac:dyDescent="0.25">
      <c r="A1194" s="1" t="s">
        <v>1868</v>
      </c>
      <c r="B1194" s="7">
        <f>2023-YEAR(A1194)</f>
        <v>41</v>
      </c>
      <c r="C1194" s="1" t="s">
        <v>12</v>
      </c>
      <c r="D1194" s="1" t="s">
        <v>25</v>
      </c>
      <c r="E1194" s="1" t="s">
        <v>479</v>
      </c>
      <c r="F1194" s="1" t="s">
        <v>15</v>
      </c>
      <c r="G1194" s="7" t="str">
        <f>CONCATENATE(E1194,",",F1194,",","BRASIL")</f>
        <v>MARINGA,PR,BRASIL</v>
      </c>
      <c r="H1194" s="1"/>
      <c r="I1194" s="5" t="s">
        <v>2163</v>
      </c>
      <c r="J1194" s="1" t="s">
        <v>140</v>
      </c>
      <c r="K1194" s="1" t="s">
        <v>38</v>
      </c>
      <c r="L1194" s="1" t="s">
        <v>43</v>
      </c>
      <c r="M1194" s="1" t="s">
        <v>19</v>
      </c>
      <c r="N1194" s="1" t="s">
        <v>20</v>
      </c>
      <c r="O1194" s="1" t="s">
        <v>33</v>
      </c>
      <c r="P1194" s="1" t="s">
        <v>1554</v>
      </c>
      <c r="Q1194" s="2" t="s">
        <v>446</v>
      </c>
      <c r="R1194" s="8">
        <f>IF(P1194&gt;1,(Q1194/P1194)*100,0)</f>
        <v>50.495049504950494</v>
      </c>
    </row>
    <row r="1195" spans="1:18" x14ac:dyDescent="0.25">
      <c r="A1195" s="1" t="s">
        <v>1869</v>
      </c>
      <c r="B1195" s="7">
        <f>2023-YEAR(A1195)</f>
        <v>39</v>
      </c>
      <c r="C1195" s="1" t="s">
        <v>12</v>
      </c>
      <c r="D1195" s="1" t="s">
        <v>25</v>
      </c>
      <c r="E1195" s="1" t="s">
        <v>60</v>
      </c>
      <c r="F1195" s="1" t="s">
        <v>15</v>
      </c>
      <c r="G1195" s="7" t="str">
        <f>CONCATENATE(E1195,",",F1195,",","BRASIL")</f>
        <v>SAO JOSE DOS PINHAIS,PR,BRASIL</v>
      </c>
      <c r="H1195" s="1"/>
      <c r="I1195" s="5" t="s">
        <v>2164</v>
      </c>
      <c r="J1195" s="1" t="s">
        <v>61</v>
      </c>
      <c r="K1195" s="1" t="s">
        <v>30</v>
      </c>
      <c r="L1195" s="1" t="s">
        <v>18</v>
      </c>
      <c r="M1195" s="1" t="s">
        <v>19</v>
      </c>
      <c r="N1195" s="1" t="s">
        <v>32</v>
      </c>
      <c r="O1195" s="1" t="s">
        <v>33</v>
      </c>
      <c r="P1195" s="1" t="s">
        <v>63</v>
      </c>
      <c r="Q1195" s="2" t="s">
        <v>45</v>
      </c>
      <c r="R1195" s="8">
        <f>IF(P1195&gt;1,(Q1195/P1195)*100,0)</f>
        <v>0</v>
      </c>
    </row>
    <row r="1196" spans="1:18" x14ac:dyDescent="0.25">
      <c r="A1196" s="1" t="s">
        <v>1870</v>
      </c>
      <c r="B1196" s="7">
        <f>2023-YEAR(A1196)</f>
        <v>43</v>
      </c>
      <c r="C1196" s="1" t="s">
        <v>12</v>
      </c>
      <c r="D1196" s="1" t="s">
        <v>65</v>
      </c>
      <c r="E1196" s="1" t="s">
        <v>148</v>
      </c>
      <c r="F1196" s="1" t="s">
        <v>149</v>
      </c>
      <c r="G1196" s="7" t="str">
        <f>CONCATENATE(E1196,",",F1196,",","BRASIL")</f>
        <v>PORTO UNIAO,SC,BRASIL</v>
      </c>
      <c r="H1196" s="1"/>
      <c r="I1196" s="5" t="s">
        <v>54</v>
      </c>
      <c r="J1196" s="1" t="s">
        <v>580</v>
      </c>
      <c r="K1196" s="1" t="s">
        <v>83</v>
      </c>
      <c r="L1196" s="1" t="s">
        <v>68</v>
      </c>
      <c r="M1196" s="1" t="s">
        <v>19</v>
      </c>
      <c r="N1196" s="1" t="s">
        <v>20</v>
      </c>
      <c r="O1196" s="1" t="s">
        <v>123</v>
      </c>
      <c r="P1196" s="1" t="s">
        <v>592</v>
      </c>
      <c r="Q1196" s="2" t="s">
        <v>156</v>
      </c>
      <c r="R1196" s="8">
        <f>IF(P1196&gt;1,(Q1196/P1196)*100,0)</f>
        <v>17.177914110429448</v>
      </c>
    </row>
    <row r="1197" spans="1:18" x14ac:dyDescent="0.25">
      <c r="A1197" s="1" t="s">
        <v>1871</v>
      </c>
      <c r="B1197" s="7">
        <f>2023-YEAR(A1197)</f>
        <v>30</v>
      </c>
      <c r="C1197" s="1" t="s">
        <v>36</v>
      </c>
      <c r="D1197" s="1" t="s">
        <v>127</v>
      </c>
      <c r="E1197" s="1" t="s">
        <v>490</v>
      </c>
      <c r="F1197" s="1" t="s">
        <v>15</v>
      </c>
      <c r="G1197" s="7" t="str">
        <f>CONCATENATE(E1197,",",F1197,",","BRASIL")</f>
        <v>MORRETES,PR,BRASIL</v>
      </c>
      <c r="H1197" s="1"/>
      <c r="I1197" s="5" t="s">
        <v>47</v>
      </c>
      <c r="J1197" s="1" t="s">
        <v>113</v>
      </c>
      <c r="K1197" s="1" t="s">
        <v>83</v>
      </c>
      <c r="L1197" s="1" t="s">
        <v>68</v>
      </c>
      <c r="M1197" s="1" t="s">
        <v>19</v>
      </c>
      <c r="N1197" s="1" t="s">
        <v>20</v>
      </c>
      <c r="O1197" s="1" t="s">
        <v>33</v>
      </c>
      <c r="P1197" s="1" t="s">
        <v>114</v>
      </c>
      <c r="Q1197" s="2" t="s">
        <v>162</v>
      </c>
      <c r="R1197" s="8">
        <f>IF(P1197&gt;1,(Q1197/P1197)*100,0)</f>
        <v>21.535393818544364</v>
      </c>
    </row>
    <row r="1198" spans="1:18" x14ac:dyDescent="0.25">
      <c r="A1198" s="1" t="s">
        <v>1872</v>
      </c>
      <c r="B1198" s="7">
        <f>2023-YEAR(A1198)</f>
        <v>23</v>
      </c>
      <c r="C1198" s="1" t="s">
        <v>12</v>
      </c>
      <c r="D1198" s="1" t="s">
        <v>13</v>
      </c>
      <c r="E1198" s="1" t="s">
        <v>450</v>
      </c>
      <c r="F1198" s="1" t="s">
        <v>15</v>
      </c>
      <c r="G1198" s="7" t="str">
        <f>CONCATENATE(E1198,",",F1198,",","BRASIL")</f>
        <v>PINHAIS,PR,BRASIL</v>
      </c>
      <c r="H1198" s="1"/>
      <c r="I1198" s="5" t="s">
        <v>2161</v>
      </c>
      <c r="J1198" s="1" t="s">
        <v>701</v>
      </c>
      <c r="K1198" s="1" t="s">
        <v>83</v>
      </c>
      <c r="L1198" s="1" t="s">
        <v>31</v>
      </c>
      <c r="M1198" s="1" t="s">
        <v>19</v>
      </c>
      <c r="N1198" s="1" t="s">
        <v>32</v>
      </c>
      <c r="O1198" s="1" t="s">
        <v>33</v>
      </c>
      <c r="P1198" s="1" t="s">
        <v>702</v>
      </c>
      <c r="Q1198" s="2" t="s">
        <v>281</v>
      </c>
      <c r="R1198" s="8">
        <f>IF(P1198&gt;1,(Q1198/P1198)*100,0)</f>
        <v>32.467532467532465</v>
      </c>
    </row>
    <row r="1199" spans="1:18" x14ac:dyDescent="0.25">
      <c r="A1199" s="1" t="s">
        <v>1609</v>
      </c>
      <c r="B1199" s="7">
        <f>2023-YEAR(A1199)</f>
        <v>27</v>
      </c>
      <c r="C1199" s="1" t="s">
        <v>36</v>
      </c>
      <c r="D1199" s="1" t="s">
        <v>25</v>
      </c>
      <c r="E1199" s="1" t="s">
        <v>1048</v>
      </c>
      <c r="F1199" s="1" t="s">
        <v>15</v>
      </c>
      <c r="G1199" s="7" t="str">
        <f>CONCATENATE(E1199,",",F1199,",","BRASIL")</f>
        <v>GUAIRACA,PR,BRASIL</v>
      </c>
      <c r="H1199" s="1"/>
      <c r="I1199" s="5" t="s">
        <v>2163</v>
      </c>
      <c r="J1199" s="1" t="s">
        <v>94</v>
      </c>
      <c r="K1199" s="1" t="s">
        <v>17</v>
      </c>
      <c r="L1199" s="1" t="s">
        <v>68</v>
      </c>
      <c r="M1199" s="1" t="s">
        <v>19</v>
      </c>
      <c r="N1199" s="1" t="s">
        <v>32</v>
      </c>
      <c r="O1199" s="1" t="s">
        <v>33</v>
      </c>
      <c r="P1199" s="1" t="s">
        <v>1873</v>
      </c>
      <c r="Q1199" s="2" t="s">
        <v>1874</v>
      </c>
      <c r="R1199" s="8">
        <f>IF(P1199&gt;1,(Q1199/P1199)*100,0)</f>
        <v>46.769230769230766</v>
      </c>
    </row>
    <row r="1200" spans="1:18" x14ac:dyDescent="0.25">
      <c r="A1200" s="1" t="s">
        <v>447</v>
      </c>
      <c r="B1200" s="7">
        <f>2023-YEAR(A1200)</f>
        <v>30</v>
      </c>
      <c r="C1200" s="1" t="s">
        <v>12</v>
      </c>
      <c r="D1200" s="1" t="s">
        <v>25</v>
      </c>
      <c r="E1200" s="1" t="s">
        <v>60</v>
      </c>
      <c r="F1200" s="1" t="s">
        <v>15</v>
      </c>
      <c r="G1200" s="7" t="str">
        <f>CONCATENATE(E1200,",",F1200,",","BRASIL")</f>
        <v>SAO JOSE DOS PINHAIS,PR,BRASIL</v>
      </c>
      <c r="H1200" s="1"/>
      <c r="I1200" s="5" t="s">
        <v>2164</v>
      </c>
      <c r="J1200" s="1" t="s">
        <v>61</v>
      </c>
      <c r="K1200" s="1" t="s">
        <v>30</v>
      </c>
      <c r="L1200" s="1" t="s">
        <v>18</v>
      </c>
      <c r="M1200" s="1" t="s">
        <v>19</v>
      </c>
      <c r="N1200" s="1" t="s">
        <v>20</v>
      </c>
      <c r="O1200" s="1" t="s">
        <v>33</v>
      </c>
      <c r="P1200" s="1" t="s">
        <v>63</v>
      </c>
      <c r="Q1200" s="2" t="s">
        <v>45</v>
      </c>
      <c r="R1200" s="8">
        <f>IF(P1200&gt;1,(Q1200/P1200)*100,0)</f>
        <v>0</v>
      </c>
    </row>
    <row r="1201" spans="1:18" x14ac:dyDescent="0.25">
      <c r="A1201" s="1" t="s">
        <v>1210</v>
      </c>
      <c r="B1201" s="7">
        <f>2023-YEAR(A1201)</f>
        <v>23</v>
      </c>
      <c r="C1201" s="1" t="s">
        <v>36</v>
      </c>
      <c r="D1201" s="1" t="s">
        <v>25</v>
      </c>
      <c r="E1201" s="1" t="s">
        <v>47</v>
      </c>
      <c r="F1201" s="1" t="s">
        <v>15</v>
      </c>
      <c r="G1201" s="7" t="str">
        <f>CONCATENATE(E1201,",",F1201,",","BRASIL")</f>
        <v>PARANAGUÁ,PR,BRASIL</v>
      </c>
      <c r="H1201" s="1"/>
      <c r="I1201" s="5" t="s">
        <v>47</v>
      </c>
      <c r="J1201" s="1" t="s">
        <v>409</v>
      </c>
      <c r="K1201" s="1" t="s">
        <v>38</v>
      </c>
      <c r="L1201" s="1" t="s">
        <v>68</v>
      </c>
      <c r="M1201" s="1" t="s">
        <v>19</v>
      </c>
      <c r="N1201" s="1" t="s">
        <v>20</v>
      </c>
      <c r="O1201" s="1" t="s">
        <v>33</v>
      </c>
      <c r="P1201" s="1" t="s">
        <v>1875</v>
      </c>
      <c r="Q1201" s="2" t="s">
        <v>944</v>
      </c>
      <c r="R1201" s="8">
        <f>IF(P1201&gt;1,(Q1201/P1201)*100,0)</f>
        <v>61.837455830388691</v>
      </c>
    </row>
    <row r="1202" spans="1:18" x14ac:dyDescent="0.25">
      <c r="A1202" s="1" t="s">
        <v>1876</v>
      </c>
      <c r="B1202" s="7">
        <f>2023-YEAR(A1202)</f>
        <v>25</v>
      </c>
      <c r="C1202" s="1" t="s">
        <v>36</v>
      </c>
      <c r="D1202" s="1" t="s">
        <v>25</v>
      </c>
      <c r="E1202" s="1" t="s">
        <v>47</v>
      </c>
      <c r="F1202" s="1" t="s">
        <v>15</v>
      </c>
      <c r="G1202" s="7" t="str">
        <f>CONCATENATE(E1202,",",F1202,",","BRASIL")</f>
        <v>PARANAGUÁ,PR,BRASIL</v>
      </c>
      <c r="H1202" s="1"/>
      <c r="I1202" s="5" t="s">
        <v>47</v>
      </c>
      <c r="J1202" s="1" t="s">
        <v>48</v>
      </c>
      <c r="K1202" s="1" t="s">
        <v>30</v>
      </c>
      <c r="L1202" s="1" t="s">
        <v>31</v>
      </c>
      <c r="M1202" s="1" t="s">
        <v>19</v>
      </c>
      <c r="N1202" s="1" t="s">
        <v>20</v>
      </c>
      <c r="O1202" s="1" t="s">
        <v>33</v>
      </c>
      <c r="P1202" s="1" t="s">
        <v>49</v>
      </c>
      <c r="Q1202" s="2" t="s">
        <v>120</v>
      </c>
      <c r="R1202" s="8">
        <f>IF(P1202&gt;1,(Q1202/P1202)*100,0)</f>
        <v>3.8834951456310676</v>
      </c>
    </row>
    <row r="1203" spans="1:18" x14ac:dyDescent="0.25">
      <c r="A1203" s="1" t="s">
        <v>1877</v>
      </c>
      <c r="B1203" s="7">
        <f>2023-YEAR(A1203)</f>
        <v>24</v>
      </c>
      <c r="C1203" s="1" t="s">
        <v>36</v>
      </c>
      <c r="D1203" s="1" t="s">
        <v>127</v>
      </c>
      <c r="E1203" s="1" t="s">
        <v>1435</v>
      </c>
      <c r="F1203" s="1" t="s">
        <v>15</v>
      </c>
      <c r="G1203" s="7" t="str">
        <f>CONCATENATE(E1203,",",F1203,",","BRASIL")</f>
        <v>SAO JOAO DO TRIUNFO,PR,BRASIL</v>
      </c>
      <c r="H1203" s="1"/>
      <c r="I1203" s="5" t="s">
        <v>54</v>
      </c>
      <c r="J1203" s="1" t="s">
        <v>261</v>
      </c>
      <c r="K1203" s="1" t="s">
        <v>83</v>
      </c>
      <c r="L1203" s="1" t="s">
        <v>68</v>
      </c>
      <c r="M1203" s="1" t="s">
        <v>19</v>
      </c>
      <c r="N1203" s="1" t="s">
        <v>20</v>
      </c>
      <c r="O1203" s="1" t="s">
        <v>33</v>
      </c>
      <c r="P1203" s="1" t="s">
        <v>262</v>
      </c>
      <c r="Q1203" s="2" t="s">
        <v>96</v>
      </c>
      <c r="R1203" s="8">
        <f>IF(P1203&gt;1,(Q1203/P1203)*100,0)</f>
        <v>17.307692307692307</v>
      </c>
    </row>
    <row r="1204" spans="1:18" x14ac:dyDescent="0.25">
      <c r="A1204" s="1" t="s">
        <v>1878</v>
      </c>
      <c r="B1204" s="7">
        <f>2023-YEAR(A1204)</f>
        <v>24</v>
      </c>
      <c r="C1204" s="1" t="s">
        <v>12</v>
      </c>
      <c r="D1204" s="1" t="s">
        <v>25</v>
      </c>
      <c r="E1204" s="1" t="s">
        <v>1035</v>
      </c>
      <c r="F1204" s="1" t="s">
        <v>15</v>
      </c>
      <c r="G1204" s="7" t="str">
        <f>CONCATENATE(E1204,",",F1204,",","BRASIL")</f>
        <v>BOA ESPERANCA,PR,BRASIL</v>
      </c>
      <c r="H1204" s="1"/>
      <c r="I1204" s="5" t="s">
        <v>86</v>
      </c>
      <c r="J1204" s="1" t="s">
        <v>215</v>
      </c>
      <c r="K1204" s="1" t="s">
        <v>30</v>
      </c>
      <c r="L1204" s="1" t="s">
        <v>68</v>
      </c>
      <c r="M1204" s="1" t="s">
        <v>19</v>
      </c>
      <c r="N1204" s="1" t="s">
        <v>20</v>
      </c>
      <c r="O1204" s="1" t="s">
        <v>33</v>
      </c>
      <c r="P1204" s="1" t="s">
        <v>216</v>
      </c>
      <c r="Q1204" s="2" t="s">
        <v>45</v>
      </c>
      <c r="R1204" s="8">
        <f>IF(P1204&gt;1,(Q1204/P1204)*100,0)</f>
        <v>0</v>
      </c>
    </row>
    <row r="1205" spans="1:18" x14ac:dyDescent="0.25">
      <c r="A1205" s="1" t="s">
        <v>1879</v>
      </c>
      <c r="B1205" s="7">
        <f>2023-YEAR(A1205)</f>
        <v>22</v>
      </c>
      <c r="C1205" s="1" t="s">
        <v>36</v>
      </c>
      <c r="D1205" s="1" t="s">
        <v>13</v>
      </c>
      <c r="E1205" s="1" t="s">
        <v>138</v>
      </c>
      <c r="F1205" s="1" t="s">
        <v>15</v>
      </c>
      <c r="G1205" s="7" t="str">
        <f>CONCATENATE(E1205,",",F1205,",","BRASIL")</f>
        <v>NOVA ESPERANCA,PR,BRASIL</v>
      </c>
      <c r="H1205" s="1"/>
      <c r="I1205" s="5" t="s">
        <v>2163</v>
      </c>
      <c r="J1205" s="1" t="s">
        <v>185</v>
      </c>
      <c r="K1205" s="1" t="s">
        <v>30</v>
      </c>
      <c r="L1205" s="1" t="s">
        <v>68</v>
      </c>
      <c r="M1205" s="1" t="s">
        <v>19</v>
      </c>
      <c r="N1205" s="1" t="s">
        <v>20</v>
      </c>
      <c r="O1205" s="1" t="s">
        <v>21</v>
      </c>
      <c r="P1205" s="1" t="s">
        <v>186</v>
      </c>
      <c r="Q1205" s="2" t="s">
        <v>436</v>
      </c>
      <c r="R1205" s="8">
        <f>IF(P1205&gt;1,(Q1205/P1205)*100,0)</f>
        <v>2.1739130434782608</v>
      </c>
    </row>
    <row r="1206" spans="1:18" x14ac:dyDescent="0.25">
      <c r="A1206" s="1" t="s">
        <v>1880</v>
      </c>
      <c r="B1206" s="7">
        <f>2023-YEAR(A1206)</f>
        <v>31</v>
      </c>
      <c r="C1206" s="1" t="s">
        <v>12</v>
      </c>
      <c r="D1206" s="1" t="s">
        <v>25</v>
      </c>
      <c r="E1206" s="1" t="s">
        <v>138</v>
      </c>
      <c r="F1206" s="1" t="s">
        <v>15</v>
      </c>
      <c r="G1206" s="7" t="str">
        <f>CONCATENATE(E1206,",",F1206,",","BRASIL")</f>
        <v>NOVA ESPERANCA,PR,BRASIL</v>
      </c>
      <c r="H1206" s="1"/>
      <c r="I1206" s="5" t="s">
        <v>2163</v>
      </c>
      <c r="J1206" s="1" t="s">
        <v>103</v>
      </c>
      <c r="K1206" s="1" t="s">
        <v>38</v>
      </c>
      <c r="L1206" s="1" t="s">
        <v>68</v>
      </c>
      <c r="M1206" s="1" t="s">
        <v>19</v>
      </c>
      <c r="N1206" s="1" t="s">
        <v>20</v>
      </c>
      <c r="O1206" s="1" t="s">
        <v>33</v>
      </c>
      <c r="P1206" s="1" t="s">
        <v>480</v>
      </c>
      <c r="Q1206" s="2" t="s">
        <v>180</v>
      </c>
      <c r="R1206" s="8">
        <f>IF(P1206&gt;1,(Q1206/P1206)*100,0)</f>
        <v>10</v>
      </c>
    </row>
    <row r="1207" spans="1:18" x14ac:dyDescent="0.25">
      <c r="A1207" s="1" t="s">
        <v>1881</v>
      </c>
      <c r="B1207" s="7">
        <f>2023-YEAR(A1207)</f>
        <v>27</v>
      </c>
      <c r="C1207" s="1" t="s">
        <v>36</v>
      </c>
      <c r="D1207" s="1" t="s">
        <v>13</v>
      </c>
      <c r="E1207" s="1" t="s">
        <v>1599</v>
      </c>
      <c r="F1207" s="1" t="s">
        <v>130</v>
      </c>
      <c r="G1207" s="7" t="str">
        <f>CONCATENATE(E1207,",",F1207,",","BRASIL")</f>
        <v>ARARAS,SP,BRASIL</v>
      </c>
      <c r="H1207" s="1" t="s">
        <v>1573</v>
      </c>
      <c r="I1207" s="5" t="s">
        <v>2162</v>
      </c>
      <c r="J1207" s="1" t="s">
        <v>238</v>
      </c>
      <c r="K1207" s="1" t="s">
        <v>83</v>
      </c>
      <c r="L1207" s="1" t="s">
        <v>68</v>
      </c>
      <c r="M1207" s="1" t="s">
        <v>19</v>
      </c>
      <c r="N1207" s="1" t="s">
        <v>20</v>
      </c>
      <c r="O1207" s="1" t="s">
        <v>33</v>
      </c>
      <c r="P1207" s="1" t="s">
        <v>1882</v>
      </c>
      <c r="Q1207" s="2" t="s">
        <v>1063</v>
      </c>
      <c r="R1207" s="8">
        <f>IF(P1207&gt;1,(Q1207/P1207)*100,0)</f>
        <v>31.805425631431245</v>
      </c>
    </row>
    <row r="1208" spans="1:18" x14ac:dyDescent="0.25">
      <c r="A1208" s="1" t="s">
        <v>1199</v>
      </c>
      <c r="B1208" s="7">
        <f>2023-YEAR(A1208)</f>
        <v>22</v>
      </c>
      <c r="C1208" s="1" t="s">
        <v>12</v>
      </c>
      <c r="D1208" s="1" t="s">
        <v>127</v>
      </c>
      <c r="E1208" s="1" t="s">
        <v>60</v>
      </c>
      <c r="F1208" s="1" t="s">
        <v>15</v>
      </c>
      <c r="G1208" s="7" t="str">
        <f>CONCATENATE(E1208,",",F1208,",","BRASIL")</f>
        <v>SAO JOSE DOS PINHAIS,PR,BRASIL</v>
      </c>
      <c r="H1208" s="1"/>
      <c r="I1208" s="5" t="s">
        <v>2164</v>
      </c>
      <c r="J1208" s="1" t="s">
        <v>61</v>
      </c>
      <c r="K1208" s="1" t="s">
        <v>30</v>
      </c>
      <c r="L1208" s="1" t="s">
        <v>18</v>
      </c>
      <c r="M1208" s="1" t="s">
        <v>19</v>
      </c>
      <c r="N1208" s="1" t="s">
        <v>20</v>
      </c>
      <c r="O1208" s="1" t="s">
        <v>33</v>
      </c>
      <c r="P1208" s="1" t="s">
        <v>63</v>
      </c>
      <c r="Q1208" s="2" t="s">
        <v>45</v>
      </c>
      <c r="R1208" s="8">
        <f>IF(P1208&gt;1,(Q1208/P1208)*100,0)</f>
        <v>0</v>
      </c>
    </row>
    <row r="1209" spans="1:18" x14ac:dyDescent="0.25">
      <c r="A1209" s="1" t="s">
        <v>1883</v>
      </c>
      <c r="B1209" s="7">
        <f>2023-YEAR(A1209)</f>
        <v>21</v>
      </c>
      <c r="C1209" s="1" t="s">
        <v>12</v>
      </c>
      <c r="D1209" s="1" t="s">
        <v>13</v>
      </c>
      <c r="E1209" s="1" t="s">
        <v>86</v>
      </c>
      <c r="F1209" s="1" t="s">
        <v>15</v>
      </c>
      <c r="G1209" s="7" t="str">
        <f>CONCATENATE(E1209,",",F1209,",","BRASIL")</f>
        <v>CAMPO MOURÃO,PR,BRASIL</v>
      </c>
      <c r="H1209" s="1"/>
      <c r="I1209" s="5" t="s">
        <v>86</v>
      </c>
      <c r="J1209" s="1" t="s">
        <v>838</v>
      </c>
      <c r="K1209" s="1" t="s">
        <v>30</v>
      </c>
      <c r="L1209" s="1" t="s">
        <v>68</v>
      </c>
      <c r="M1209" s="1" t="s">
        <v>19</v>
      </c>
      <c r="N1209" s="1" t="s">
        <v>20</v>
      </c>
      <c r="O1209" s="1" t="s">
        <v>33</v>
      </c>
      <c r="P1209" s="1" t="s">
        <v>1053</v>
      </c>
      <c r="Q1209" s="2" t="s">
        <v>45</v>
      </c>
      <c r="R1209" s="8">
        <f>IF(P1209&gt;1,(Q1209/P1209)*100,0)</f>
        <v>0</v>
      </c>
    </row>
    <row r="1210" spans="1:18" x14ac:dyDescent="0.25">
      <c r="A1210" s="1" t="s">
        <v>1884</v>
      </c>
      <c r="B1210" s="7">
        <f>2023-YEAR(A1210)</f>
        <v>43</v>
      </c>
      <c r="C1210" s="1" t="s">
        <v>12</v>
      </c>
      <c r="D1210" s="1" t="s">
        <v>25</v>
      </c>
      <c r="E1210" s="1" t="s">
        <v>66</v>
      </c>
      <c r="F1210" s="1" t="s">
        <v>15</v>
      </c>
      <c r="G1210" s="7" t="str">
        <f>CONCATENATE(E1210,",",F1210,",","BRASIL")</f>
        <v>APUCARANA,PR,BRASIL</v>
      </c>
      <c r="H1210" s="1"/>
      <c r="I1210" s="5" t="s">
        <v>66</v>
      </c>
      <c r="J1210" s="1" t="s">
        <v>541</v>
      </c>
      <c r="K1210" s="1" t="s">
        <v>38</v>
      </c>
      <c r="L1210" s="1" t="s">
        <v>68</v>
      </c>
      <c r="M1210" s="1" t="s">
        <v>19</v>
      </c>
      <c r="N1210" s="1" t="s">
        <v>20</v>
      </c>
      <c r="O1210" s="1" t="s">
        <v>33</v>
      </c>
      <c r="P1210" s="1" t="s">
        <v>27</v>
      </c>
      <c r="Q1210" s="2" t="s">
        <v>1791</v>
      </c>
      <c r="R1210" s="8">
        <f>IF(P1210&gt;1,(Q1210/P1210)*100,0)</f>
        <v>86</v>
      </c>
    </row>
    <row r="1211" spans="1:18" x14ac:dyDescent="0.25">
      <c r="A1211" s="1" t="s">
        <v>1885</v>
      </c>
      <c r="B1211" s="7">
        <f>2023-YEAR(A1211)</f>
        <v>30</v>
      </c>
      <c r="C1211" s="1" t="s">
        <v>36</v>
      </c>
      <c r="D1211" s="1" t="s">
        <v>127</v>
      </c>
      <c r="E1211" s="1" t="s">
        <v>608</v>
      </c>
      <c r="F1211" s="1" t="s">
        <v>15</v>
      </c>
      <c r="G1211" s="7" t="str">
        <f>CONCATENATE(E1211,",",F1211,",","BRASIL")</f>
        <v>MATINHOS,PR,BRASIL</v>
      </c>
      <c r="H1211" s="1"/>
      <c r="I1211" s="5" t="s">
        <v>47</v>
      </c>
      <c r="J1211" s="1" t="s">
        <v>157</v>
      </c>
      <c r="K1211" s="1" t="s">
        <v>30</v>
      </c>
      <c r="L1211" s="1" t="s">
        <v>68</v>
      </c>
      <c r="M1211" s="1" t="s">
        <v>19</v>
      </c>
      <c r="N1211" s="1" t="s">
        <v>20</v>
      </c>
      <c r="O1211" s="1" t="s">
        <v>33</v>
      </c>
      <c r="P1211" s="1" t="s">
        <v>610</v>
      </c>
      <c r="Q1211" s="2" t="s">
        <v>45</v>
      </c>
      <c r="R1211" s="8">
        <f>IF(P1211&gt;1,(Q1211/P1211)*100,0)</f>
        <v>0</v>
      </c>
    </row>
    <row r="1212" spans="1:18" x14ac:dyDescent="0.25">
      <c r="A1212" s="1" t="s">
        <v>1156</v>
      </c>
      <c r="B1212" s="7">
        <f>2023-YEAR(A1212)</f>
        <v>24</v>
      </c>
      <c r="C1212" s="1" t="s">
        <v>36</v>
      </c>
      <c r="D1212" s="1" t="s">
        <v>25</v>
      </c>
      <c r="E1212" s="1" t="s">
        <v>66</v>
      </c>
      <c r="F1212" s="1" t="s">
        <v>15</v>
      </c>
      <c r="G1212" s="7" t="str">
        <f>CONCATENATE(E1212,",",F1212,",","BRASIL")</f>
        <v>APUCARANA,PR,BRASIL</v>
      </c>
      <c r="H1212" s="1"/>
      <c r="I1212" s="5" t="s">
        <v>66</v>
      </c>
      <c r="J1212" s="1" t="s">
        <v>220</v>
      </c>
      <c r="K1212" s="1" t="s">
        <v>17</v>
      </c>
      <c r="L1212" s="1" t="s">
        <v>68</v>
      </c>
      <c r="M1212" s="1" t="s">
        <v>19</v>
      </c>
      <c r="N1212" s="1" t="s">
        <v>20</v>
      </c>
      <c r="O1212" s="1" t="s">
        <v>33</v>
      </c>
      <c r="P1212" s="1" t="s">
        <v>27</v>
      </c>
      <c r="Q1212" s="2" t="s">
        <v>362</v>
      </c>
      <c r="R1212" s="8">
        <f>IF(P1212&gt;1,(Q1212/P1212)*100,0)</f>
        <v>44</v>
      </c>
    </row>
    <row r="1213" spans="1:18" x14ac:dyDescent="0.25">
      <c r="A1213" s="1" t="s">
        <v>1886</v>
      </c>
      <c r="B1213" s="7">
        <f>2023-YEAR(A1213)</f>
        <v>45</v>
      </c>
      <c r="C1213" s="1" t="s">
        <v>36</v>
      </c>
      <c r="D1213" s="1" t="s">
        <v>25</v>
      </c>
      <c r="E1213" s="1" t="s">
        <v>28</v>
      </c>
      <c r="F1213" s="1" t="s">
        <v>15</v>
      </c>
      <c r="G1213" s="7" t="str">
        <f>CONCATENATE(E1213,",",F1213,",","BRASIL")</f>
        <v>CURITIBA,PR,BRASIL</v>
      </c>
      <c r="H1213" s="1"/>
      <c r="I1213" s="5" t="s">
        <v>2162</v>
      </c>
      <c r="J1213" s="1" t="s">
        <v>292</v>
      </c>
      <c r="K1213" s="1" t="s">
        <v>17</v>
      </c>
      <c r="L1213" s="1" t="s">
        <v>43</v>
      </c>
      <c r="M1213" s="1" t="s">
        <v>19</v>
      </c>
      <c r="N1213" s="1" t="s">
        <v>32</v>
      </c>
      <c r="O1213" s="1" t="s">
        <v>33</v>
      </c>
      <c r="P1213" s="1" t="s">
        <v>293</v>
      </c>
      <c r="Q1213" s="2" t="s">
        <v>1098</v>
      </c>
      <c r="R1213" s="8">
        <f>IF(P1213&gt;1,(Q1213/P1213)*100,0)</f>
        <v>51.908396946564885</v>
      </c>
    </row>
    <row r="1214" spans="1:18" x14ac:dyDescent="0.25">
      <c r="A1214" s="1" t="s">
        <v>1887</v>
      </c>
      <c r="B1214" s="7">
        <f>2023-YEAR(A1214)</f>
        <v>50</v>
      </c>
      <c r="C1214" s="1" t="s">
        <v>12</v>
      </c>
      <c r="D1214" s="1" t="s">
        <v>25</v>
      </c>
      <c r="E1214" s="1" t="s">
        <v>28</v>
      </c>
      <c r="F1214" s="1" t="s">
        <v>15</v>
      </c>
      <c r="G1214" s="7" t="str">
        <f>CONCATENATE(E1214,",",F1214,",","BRASIL")</f>
        <v>CURITIBA,PR,BRASIL</v>
      </c>
      <c r="H1214" s="1"/>
      <c r="I1214" s="5" t="s">
        <v>2162</v>
      </c>
      <c r="J1214" s="1" t="s">
        <v>42</v>
      </c>
      <c r="K1214" s="1" t="s">
        <v>30</v>
      </c>
      <c r="L1214" s="1" t="s">
        <v>68</v>
      </c>
      <c r="M1214" s="1" t="s">
        <v>19</v>
      </c>
      <c r="N1214" s="1" t="s">
        <v>20</v>
      </c>
      <c r="O1214" s="1" t="s">
        <v>21</v>
      </c>
      <c r="P1214" s="1" t="s">
        <v>44</v>
      </c>
      <c r="Q1214" s="2" t="s">
        <v>45</v>
      </c>
      <c r="R1214" s="8">
        <f>IF(P1214&gt;1,(Q1214/P1214)*100,0)</f>
        <v>0</v>
      </c>
    </row>
    <row r="1215" spans="1:18" x14ac:dyDescent="0.25">
      <c r="A1215" s="1" t="s">
        <v>1888</v>
      </c>
      <c r="B1215" s="7">
        <f>2023-YEAR(A1215)</f>
        <v>39</v>
      </c>
      <c r="C1215" s="1" t="s">
        <v>36</v>
      </c>
      <c r="D1215" s="1" t="s">
        <v>25</v>
      </c>
      <c r="E1215" s="1" t="s">
        <v>86</v>
      </c>
      <c r="F1215" s="1" t="s">
        <v>15</v>
      </c>
      <c r="G1215" s="7" t="str">
        <f>CONCATENATE(E1215,",",F1215,",","BRASIL")</f>
        <v>CAMPO MOURÃO,PR,BRASIL</v>
      </c>
      <c r="H1215" s="1"/>
      <c r="I1215" s="5" t="s">
        <v>86</v>
      </c>
      <c r="J1215" s="1" t="s">
        <v>250</v>
      </c>
      <c r="K1215" s="1" t="s">
        <v>30</v>
      </c>
      <c r="L1215" s="1" t="s">
        <v>68</v>
      </c>
      <c r="M1215" s="1" t="s">
        <v>19</v>
      </c>
      <c r="N1215" s="1" t="s">
        <v>20</v>
      </c>
      <c r="O1215" s="1" t="s">
        <v>33</v>
      </c>
      <c r="P1215" s="1" t="s">
        <v>365</v>
      </c>
      <c r="Q1215" s="2" t="s">
        <v>660</v>
      </c>
      <c r="R1215" s="8">
        <f>IF(P1215&gt;1,(Q1215/P1215)*100,0)</f>
        <v>17.940199335548172</v>
      </c>
    </row>
    <row r="1216" spans="1:18" x14ac:dyDescent="0.25">
      <c r="A1216" s="1" t="s">
        <v>1119</v>
      </c>
      <c r="B1216" s="7">
        <f>2023-YEAR(A1216)</f>
        <v>23</v>
      </c>
      <c r="C1216" s="1" t="s">
        <v>36</v>
      </c>
      <c r="D1216" s="1" t="s">
        <v>25</v>
      </c>
      <c r="E1216" s="1" t="s">
        <v>54</v>
      </c>
      <c r="F1216" s="1" t="s">
        <v>15</v>
      </c>
      <c r="G1216" s="7" t="str">
        <f>CONCATENATE(E1216,",",F1216,",","BRASIL")</f>
        <v>UNIÃO DA VITÓRIA,PR,BRASIL</v>
      </c>
      <c r="H1216" s="1"/>
      <c r="I1216" s="5" t="s">
        <v>54</v>
      </c>
      <c r="J1216" s="1" t="s">
        <v>90</v>
      </c>
      <c r="K1216" s="1" t="s">
        <v>83</v>
      </c>
      <c r="L1216" s="1" t="s">
        <v>68</v>
      </c>
      <c r="M1216" s="1" t="s">
        <v>19</v>
      </c>
      <c r="N1216" s="1" t="s">
        <v>32</v>
      </c>
      <c r="O1216" s="1" t="s">
        <v>33</v>
      </c>
      <c r="P1216" s="1" t="s">
        <v>1889</v>
      </c>
      <c r="Q1216" s="2" t="s">
        <v>1890</v>
      </c>
      <c r="R1216" s="8">
        <f>IF(P1216&gt;1,(Q1216/P1216)*100,0)</f>
        <v>29.14544425580079</v>
      </c>
    </row>
    <row r="1217" spans="1:18" x14ac:dyDescent="0.25">
      <c r="A1217" s="1" t="s">
        <v>1891</v>
      </c>
      <c r="B1217" s="7">
        <f>2023-YEAR(A1217)</f>
        <v>24</v>
      </c>
      <c r="C1217" s="1" t="s">
        <v>12</v>
      </c>
      <c r="D1217" s="1" t="s">
        <v>25</v>
      </c>
      <c r="E1217" s="1" t="s">
        <v>86</v>
      </c>
      <c r="F1217" s="1" t="s">
        <v>15</v>
      </c>
      <c r="G1217" s="7" t="str">
        <f>CONCATENATE(E1217,",",F1217,",","BRASIL")</f>
        <v>CAMPO MOURÃO,PR,BRASIL</v>
      </c>
      <c r="H1217" s="1"/>
      <c r="I1217" s="5" t="s">
        <v>86</v>
      </c>
      <c r="J1217" s="1" t="s">
        <v>317</v>
      </c>
      <c r="K1217" s="1" t="s">
        <v>30</v>
      </c>
      <c r="L1217" s="1" t="s">
        <v>68</v>
      </c>
      <c r="M1217" s="1" t="s">
        <v>19</v>
      </c>
      <c r="N1217" s="1" t="s">
        <v>20</v>
      </c>
      <c r="O1217" s="1" t="s">
        <v>33</v>
      </c>
      <c r="P1217" s="1" t="s">
        <v>796</v>
      </c>
      <c r="Q1217" s="2" t="s">
        <v>45</v>
      </c>
      <c r="R1217" s="8">
        <f>IF(P1217&gt;1,(Q1217/P1217)*100,0)</f>
        <v>0</v>
      </c>
    </row>
    <row r="1218" spans="1:18" x14ac:dyDescent="0.25">
      <c r="A1218" s="1" t="s">
        <v>1892</v>
      </c>
      <c r="B1218" s="7">
        <f>2023-YEAR(A1218)</f>
        <v>28</v>
      </c>
      <c r="C1218" s="1" t="s">
        <v>12</v>
      </c>
      <c r="D1218" s="1" t="s">
        <v>13</v>
      </c>
      <c r="E1218" s="1" t="s">
        <v>28</v>
      </c>
      <c r="F1218" s="1" t="s">
        <v>15</v>
      </c>
      <c r="G1218" s="7" t="str">
        <f>CONCATENATE(E1218,",",F1218,",","BRASIL")</f>
        <v>CURITIBA,PR,BRASIL</v>
      </c>
      <c r="H1218" s="1"/>
      <c r="I1218" s="5" t="s">
        <v>2161</v>
      </c>
      <c r="J1218" s="1" t="s">
        <v>673</v>
      </c>
      <c r="K1218" s="1" t="s">
        <v>17</v>
      </c>
      <c r="L1218" s="1" t="s">
        <v>31</v>
      </c>
      <c r="M1218" s="1" t="s">
        <v>19</v>
      </c>
      <c r="N1218" s="1" t="s">
        <v>20</v>
      </c>
      <c r="O1218" s="1" t="s">
        <v>33</v>
      </c>
      <c r="P1218" s="1" t="s">
        <v>674</v>
      </c>
      <c r="Q1218" s="2" t="s">
        <v>315</v>
      </c>
      <c r="R1218" s="8">
        <f>IF(P1218&gt;1,(Q1218/P1218)*100,0)</f>
        <v>66.916588566073102</v>
      </c>
    </row>
    <row r="1219" spans="1:18" x14ac:dyDescent="0.25">
      <c r="A1219" s="1" t="s">
        <v>627</v>
      </c>
      <c r="B1219" s="7">
        <f>2023-YEAR(A1219)</f>
        <v>23</v>
      </c>
      <c r="C1219" s="1" t="s">
        <v>12</v>
      </c>
      <c r="D1219" s="1" t="s">
        <v>25</v>
      </c>
      <c r="E1219" s="1" t="s">
        <v>28</v>
      </c>
      <c r="F1219" s="1" t="s">
        <v>15</v>
      </c>
      <c r="G1219" s="7" t="str">
        <f>CONCATENATE(E1219,",",F1219,",","BRASIL")</f>
        <v>CURITIBA,PR,BRASIL</v>
      </c>
      <c r="H1219" s="1"/>
      <c r="I1219" s="5" t="s">
        <v>2162</v>
      </c>
      <c r="J1219" s="1" t="s">
        <v>238</v>
      </c>
      <c r="K1219" s="1" t="s">
        <v>30</v>
      </c>
      <c r="L1219" s="1" t="s">
        <v>68</v>
      </c>
      <c r="M1219" s="1" t="s">
        <v>19</v>
      </c>
      <c r="N1219" s="1" t="s">
        <v>20</v>
      </c>
      <c r="O1219" s="1" t="s">
        <v>33</v>
      </c>
      <c r="P1219" s="1" t="s">
        <v>239</v>
      </c>
      <c r="Q1219" s="2" t="s">
        <v>45</v>
      </c>
      <c r="R1219" s="8">
        <f>IF(P1219&gt;1,(Q1219/P1219)*100,0)</f>
        <v>0</v>
      </c>
    </row>
    <row r="1220" spans="1:18" x14ac:dyDescent="0.25">
      <c r="A1220" s="1" t="s">
        <v>1893</v>
      </c>
      <c r="B1220" s="7">
        <f>2023-YEAR(A1220)</f>
        <v>22</v>
      </c>
      <c r="C1220" s="1" t="s">
        <v>36</v>
      </c>
      <c r="D1220" s="1" t="s">
        <v>25</v>
      </c>
      <c r="E1220" s="1" t="s">
        <v>28</v>
      </c>
      <c r="F1220" s="1" t="s">
        <v>15</v>
      </c>
      <c r="G1220" s="7" t="str">
        <f>CONCATENATE(E1220,",",F1220,",","BRASIL")</f>
        <v>CURITIBA,PR,BRASIL</v>
      </c>
      <c r="H1220" s="1"/>
      <c r="I1220" s="5" t="s">
        <v>2162</v>
      </c>
      <c r="J1220" s="1" t="s">
        <v>238</v>
      </c>
      <c r="K1220" s="1" t="s">
        <v>83</v>
      </c>
      <c r="L1220" s="1" t="s">
        <v>68</v>
      </c>
      <c r="M1220" s="1" t="s">
        <v>19</v>
      </c>
      <c r="N1220" s="1" t="s">
        <v>32</v>
      </c>
      <c r="O1220" s="1" t="s">
        <v>33</v>
      </c>
      <c r="P1220" s="1" t="s">
        <v>418</v>
      </c>
      <c r="Q1220" s="2" t="s">
        <v>812</v>
      </c>
      <c r="R1220" s="8">
        <f>IF(P1220&gt;1,(Q1220/P1220)*100,0)</f>
        <v>21.908742598397772</v>
      </c>
    </row>
    <row r="1221" spans="1:18" x14ac:dyDescent="0.25">
      <c r="A1221" s="1" t="s">
        <v>1894</v>
      </c>
      <c r="B1221" s="7">
        <f>2023-YEAR(A1221)</f>
        <v>27</v>
      </c>
      <c r="C1221" s="1" t="s">
        <v>36</v>
      </c>
      <c r="D1221" s="1" t="s">
        <v>13</v>
      </c>
      <c r="E1221" s="1" t="s">
        <v>450</v>
      </c>
      <c r="F1221" s="1" t="s">
        <v>15</v>
      </c>
      <c r="G1221" s="7" t="str">
        <f>CONCATENATE(E1221,",",F1221,",","BRASIL")</f>
        <v>PINHAIS,PR,BRASIL</v>
      </c>
      <c r="H1221" s="1"/>
      <c r="I1221" s="5" t="s">
        <v>2162</v>
      </c>
      <c r="J1221" s="1" t="s">
        <v>29</v>
      </c>
      <c r="K1221" s="1" t="s">
        <v>17</v>
      </c>
      <c r="L1221" s="1" t="s">
        <v>31</v>
      </c>
      <c r="M1221" s="1" t="s">
        <v>19</v>
      </c>
      <c r="N1221" s="1" t="s">
        <v>20</v>
      </c>
      <c r="O1221" s="1" t="s">
        <v>33</v>
      </c>
      <c r="P1221" s="1" t="s">
        <v>1895</v>
      </c>
      <c r="Q1221" s="2" t="s">
        <v>1896</v>
      </c>
      <c r="R1221" s="8">
        <f>IF(P1221&gt;1,(Q1221/P1221)*100,0)</f>
        <v>54.109589041095894</v>
      </c>
    </row>
    <row r="1222" spans="1:18" x14ac:dyDescent="0.25">
      <c r="A1222" s="1" t="s">
        <v>1897</v>
      </c>
      <c r="B1222" s="7">
        <f>2023-YEAR(A1222)</f>
        <v>27</v>
      </c>
      <c r="C1222" s="1" t="s">
        <v>12</v>
      </c>
      <c r="D1222" s="1" t="s">
        <v>25</v>
      </c>
      <c r="E1222" s="1" t="s">
        <v>28</v>
      </c>
      <c r="F1222" s="1" t="s">
        <v>15</v>
      </c>
      <c r="G1222" s="7" t="str">
        <f>CONCATENATE(E1222,",",F1222,",","BRASIL")</f>
        <v>CURITIBA,PR,BRASIL</v>
      </c>
      <c r="H1222" s="1"/>
      <c r="I1222" s="5" t="s">
        <v>2162</v>
      </c>
      <c r="J1222" s="1" t="s">
        <v>1699</v>
      </c>
      <c r="K1222" s="1" t="s">
        <v>38</v>
      </c>
      <c r="L1222" s="1" t="s">
        <v>31</v>
      </c>
      <c r="M1222" s="1" t="s">
        <v>19</v>
      </c>
      <c r="N1222" s="1" t="s">
        <v>32</v>
      </c>
      <c r="O1222" s="1" t="s">
        <v>33</v>
      </c>
      <c r="P1222" s="1" t="s">
        <v>1795</v>
      </c>
      <c r="Q1222" s="2" t="s">
        <v>1898</v>
      </c>
      <c r="R1222" s="8">
        <f>IF(P1222&gt;1,(Q1222/P1222)*100,0)</f>
        <v>87.518355359765053</v>
      </c>
    </row>
    <row r="1223" spans="1:18" x14ac:dyDescent="0.25">
      <c r="A1223" s="1" t="s">
        <v>1899</v>
      </c>
      <c r="B1223" s="7">
        <f>2023-YEAR(A1223)</f>
        <v>19</v>
      </c>
      <c r="C1223" s="1" t="s">
        <v>36</v>
      </c>
      <c r="D1223" s="1" t="s">
        <v>13</v>
      </c>
      <c r="E1223" s="1" t="s">
        <v>2183</v>
      </c>
      <c r="F1223" s="1" t="s">
        <v>15</v>
      </c>
      <c r="G1223" s="7" t="str">
        <f>CONCATENATE(E1223,",",F1223,",","BRASIL")</f>
        <v>CORUMBATAI DO SUL,PR,BRASIL</v>
      </c>
      <c r="H1223" s="1"/>
      <c r="I1223" s="5" t="s">
        <v>86</v>
      </c>
      <c r="J1223" s="1" t="s">
        <v>67</v>
      </c>
      <c r="K1223" s="1" t="s">
        <v>30</v>
      </c>
      <c r="L1223" s="1" t="s">
        <v>68</v>
      </c>
      <c r="M1223" s="1" t="s">
        <v>19</v>
      </c>
      <c r="N1223" s="1" t="s">
        <v>20</v>
      </c>
      <c r="O1223" s="1" t="s">
        <v>21</v>
      </c>
      <c r="P1223" s="1" t="s">
        <v>125</v>
      </c>
      <c r="Q1223" s="2" t="s">
        <v>106</v>
      </c>
      <c r="R1223" s="8">
        <f>IF(P1223&gt;1,(Q1223/P1223)*100,0)</f>
        <v>6.25</v>
      </c>
    </row>
    <row r="1224" spans="1:18" x14ac:dyDescent="0.25">
      <c r="A1224" s="1" t="s">
        <v>1900</v>
      </c>
      <c r="B1224" s="7">
        <f>2023-YEAR(A1224)</f>
        <v>27</v>
      </c>
      <c r="C1224" s="1" t="s">
        <v>12</v>
      </c>
      <c r="D1224" s="1" t="s">
        <v>25</v>
      </c>
      <c r="E1224" s="1" t="s">
        <v>1048</v>
      </c>
      <c r="F1224" s="1" t="s">
        <v>15</v>
      </c>
      <c r="G1224" s="7" t="str">
        <f>CONCATENATE(E1224,",",F1224,",","BRASIL")</f>
        <v>GUAIRACA,PR,BRASIL</v>
      </c>
      <c r="H1224" s="1"/>
      <c r="I1224" s="5" t="s">
        <v>2163</v>
      </c>
      <c r="J1224" s="1" t="s">
        <v>185</v>
      </c>
      <c r="K1224" s="1" t="s">
        <v>17</v>
      </c>
      <c r="L1224" s="1" t="s">
        <v>68</v>
      </c>
      <c r="M1224" s="1" t="s">
        <v>19</v>
      </c>
      <c r="N1224" s="1" t="s">
        <v>20</v>
      </c>
      <c r="O1224" s="1" t="s">
        <v>33</v>
      </c>
      <c r="P1224" s="1" t="s">
        <v>186</v>
      </c>
      <c r="Q1224" s="2" t="s">
        <v>400</v>
      </c>
      <c r="R1224" s="8">
        <f>IF(P1224&gt;1,(Q1224/P1224)*100,0)</f>
        <v>41.304347826086953</v>
      </c>
    </row>
    <row r="1225" spans="1:18" x14ac:dyDescent="0.25">
      <c r="A1225" s="1" t="s">
        <v>1901</v>
      </c>
      <c r="B1225" s="7">
        <f>2023-YEAR(A1225)</f>
        <v>22</v>
      </c>
      <c r="C1225" s="1" t="s">
        <v>12</v>
      </c>
      <c r="D1225" s="1" t="s">
        <v>224</v>
      </c>
      <c r="E1225" s="1" t="s">
        <v>86</v>
      </c>
      <c r="F1225" s="1" t="s">
        <v>15</v>
      </c>
      <c r="G1225" s="7" t="str">
        <f>CONCATENATE(E1225,",",F1225,",","BRASIL")</f>
        <v>CAMPO MOURÃO,PR,BRASIL</v>
      </c>
      <c r="H1225" s="1"/>
      <c r="I1225" s="5" t="s">
        <v>86</v>
      </c>
      <c r="J1225" s="1" t="s">
        <v>215</v>
      </c>
      <c r="K1225" s="1" t="s">
        <v>83</v>
      </c>
      <c r="L1225" s="1" t="s">
        <v>68</v>
      </c>
      <c r="M1225" s="1" t="s">
        <v>19</v>
      </c>
      <c r="N1225" s="1" t="s">
        <v>32</v>
      </c>
      <c r="O1225" s="1" t="s">
        <v>33</v>
      </c>
      <c r="P1225" s="1" t="s">
        <v>186</v>
      </c>
      <c r="Q1225" s="2" t="s">
        <v>633</v>
      </c>
      <c r="R1225" s="8">
        <f>IF(P1225&gt;1,(Q1225/P1225)*100,0)</f>
        <v>28.260869565217391</v>
      </c>
    </row>
    <row r="1226" spans="1:18" x14ac:dyDescent="0.25">
      <c r="A1226" s="1" t="s">
        <v>1902</v>
      </c>
      <c r="B1226" s="7">
        <f>2023-YEAR(A1226)</f>
        <v>33</v>
      </c>
      <c r="C1226" s="1" t="s">
        <v>36</v>
      </c>
      <c r="D1226" s="1" t="s">
        <v>127</v>
      </c>
      <c r="E1226" s="1" t="s">
        <v>47</v>
      </c>
      <c r="F1226" s="1" t="s">
        <v>15</v>
      </c>
      <c r="G1226" s="7" t="str">
        <f>CONCATENATE(E1226,",",F1226,",","BRASIL")</f>
        <v>PARANAGUÁ,PR,BRASIL</v>
      </c>
      <c r="H1226" s="1"/>
      <c r="I1226" s="5" t="s">
        <v>47</v>
      </c>
      <c r="J1226" s="1" t="s">
        <v>113</v>
      </c>
      <c r="K1226" s="1" t="s">
        <v>83</v>
      </c>
      <c r="L1226" s="1" t="s">
        <v>68</v>
      </c>
      <c r="M1226" s="1" t="s">
        <v>19</v>
      </c>
      <c r="N1226" s="1" t="s">
        <v>32</v>
      </c>
      <c r="O1226" s="1" t="s">
        <v>33</v>
      </c>
      <c r="P1226" s="1" t="s">
        <v>114</v>
      </c>
      <c r="Q1226" s="2" t="s">
        <v>45</v>
      </c>
      <c r="R1226" s="8">
        <f>IF(P1226&gt;1,(Q1226/P1226)*100,0)</f>
        <v>0</v>
      </c>
    </row>
    <row r="1227" spans="1:18" x14ac:dyDescent="0.25">
      <c r="A1227" s="1" t="s">
        <v>1007</v>
      </c>
      <c r="B1227" s="7">
        <f>2023-YEAR(A1227)</f>
        <v>24</v>
      </c>
      <c r="C1227" s="1" t="s">
        <v>12</v>
      </c>
      <c r="D1227" s="1" t="s">
        <v>25</v>
      </c>
      <c r="E1227" s="1" t="s">
        <v>66</v>
      </c>
      <c r="F1227" s="1" t="s">
        <v>15</v>
      </c>
      <c r="G1227" s="7" t="str">
        <f>CONCATENATE(E1227,",",F1227,",","BRASIL")</f>
        <v>APUCARANA,PR,BRASIL</v>
      </c>
      <c r="H1227" s="1"/>
      <c r="I1227" s="5" t="s">
        <v>66</v>
      </c>
      <c r="J1227" s="1" t="s">
        <v>373</v>
      </c>
      <c r="K1227" s="1" t="s">
        <v>30</v>
      </c>
      <c r="L1227" s="1" t="s">
        <v>68</v>
      </c>
      <c r="M1227" s="1" t="s">
        <v>19</v>
      </c>
      <c r="N1227" s="1" t="s">
        <v>20</v>
      </c>
      <c r="O1227" s="1" t="s">
        <v>123</v>
      </c>
      <c r="P1227" s="1" t="s">
        <v>374</v>
      </c>
      <c r="Q1227" s="2" t="s">
        <v>709</v>
      </c>
      <c r="R1227" s="8">
        <f>IF(P1227&gt;1,(Q1227/P1227)*100,0)</f>
        <v>9.1463414634146343</v>
      </c>
    </row>
    <row r="1228" spans="1:18" x14ac:dyDescent="0.25">
      <c r="A1228" s="1" t="s">
        <v>1903</v>
      </c>
      <c r="B1228" s="7">
        <f>2023-YEAR(A1228)</f>
        <v>24</v>
      </c>
      <c r="C1228" s="1" t="s">
        <v>36</v>
      </c>
      <c r="D1228" s="1" t="s">
        <v>13</v>
      </c>
      <c r="E1228" s="1" t="s">
        <v>47</v>
      </c>
      <c r="F1228" s="1" t="s">
        <v>15</v>
      </c>
      <c r="G1228" s="7" t="str">
        <f>CONCATENATE(E1228,",",F1228,",","BRASIL")</f>
        <v>PARANAGUÁ,PR,BRASIL</v>
      </c>
      <c r="H1228" s="1"/>
      <c r="I1228" s="5" t="s">
        <v>47</v>
      </c>
      <c r="J1228" s="1" t="s">
        <v>189</v>
      </c>
      <c r="K1228" s="1" t="s">
        <v>38</v>
      </c>
      <c r="L1228" s="1" t="s">
        <v>68</v>
      </c>
      <c r="M1228" s="1" t="s">
        <v>19</v>
      </c>
      <c r="N1228" s="1" t="s">
        <v>20</v>
      </c>
      <c r="O1228" s="1" t="s">
        <v>21</v>
      </c>
      <c r="P1228" s="1" t="s">
        <v>1904</v>
      </c>
      <c r="Q1228" s="2" t="s">
        <v>1297</v>
      </c>
      <c r="R1228" s="8">
        <f>IF(P1228&gt;1,(Q1228/P1228)*100,0)</f>
        <v>62.610722610722611</v>
      </c>
    </row>
    <row r="1229" spans="1:18" x14ac:dyDescent="0.25">
      <c r="A1229" s="1" t="s">
        <v>1905</v>
      </c>
      <c r="B1229" s="7">
        <f>2023-YEAR(A1229)</f>
        <v>22</v>
      </c>
      <c r="C1229" s="1" t="s">
        <v>12</v>
      </c>
      <c r="D1229" s="1" t="s">
        <v>13</v>
      </c>
      <c r="E1229" s="1" t="s">
        <v>284</v>
      </c>
      <c r="F1229" s="1" t="s">
        <v>15</v>
      </c>
      <c r="G1229" s="7" t="str">
        <f>CONCATENATE(E1229,",",F1229,",","BRASIL")</f>
        <v>JANDAIA DO SUL,PR,BRASIL</v>
      </c>
      <c r="H1229" s="1"/>
      <c r="I1229" s="5" t="s">
        <v>66</v>
      </c>
      <c r="J1229" s="1" t="s">
        <v>67</v>
      </c>
      <c r="K1229" s="1" t="s">
        <v>30</v>
      </c>
      <c r="L1229" s="1" t="s">
        <v>43</v>
      </c>
      <c r="M1229" s="1" t="s">
        <v>19</v>
      </c>
      <c r="N1229" s="1" t="s">
        <v>20</v>
      </c>
      <c r="O1229" s="1" t="s">
        <v>33</v>
      </c>
      <c r="P1229" s="1" t="s">
        <v>69</v>
      </c>
      <c r="Q1229" s="2" t="s">
        <v>45</v>
      </c>
      <c r="R1229" s="8">
        <f>IF(P1229&gt;1,(Q1229/P1229)*100,0)</f>
        <v>0</v>
      </c>
    </row>
    <row r="1230" spans="1:18" x14ac:dyDescent="0.25">
      <c r="A1230" s="1" t="s">
        <v>1906</v>
      </c>
      <c r="B1230" s="7">
        <f>2023-YEAR(A1230)</f>
        <v>29</v>
      </c>
      <c r="C1230" s="1" t="s">
        <v>12</v>
      </c>
      <c r="D1230" s="1" t="s">
        <v>13</v>
      </c>
      <c r="E1230" s="1" t="s">
        <v>60</v>
      </c>
      <c r="F1230" s="1" t="s">
        <v>15</v>
      </c>
      <c r="G1230" s="7" t="str">
        <f>CONCATENATE(E1230,",",F1230,",","BRASIL")</f>
        <v>SAO JOSE DOS PINHAIS,PR,BRASIL</v>
      </c>
      <c r="H1230" s="1"/>
      <c r="I1230" s="5" t="s">
        <v>2164</v>
      </c>
      <c r="J1230" s="1" t="s">
        <v>61</v>
      </c>
      <c r="K1230" s="1" t="s">
        <v>30</v>
      </c>
      <c r="L1230" s="1" t="s">
        <v>18</v>
      </c>
      <c r="M1230" s="1" t="s">
        <v>19</v>
      </c>
      <c r="N1230" s="1" t="s">
        <v>62</v>
      </c>
      <c r="O1230" s="1" t="s">
        <v>33</v>
      </c>
      <c r="P1230" s="1" t="s">
        <v>63</v>
      </c>
      <c r="Q1230" s="2" t="s">
        <v>45</v>
      </c>
      <c r="R1230" s="8">
        <f>IF(P1230&gt;1,(Q1230/P1230)*100,0)</f>
        <v>0</v>
      </c>
    </row>
    <row r="1231" spans="1:18" x14ac:dyDescent="0.25">
      <c r="A1231" s="1" t="s">
        <v>1907</v>
      </c>
      <c r="B1231" s="7">
        <f>2023-YEAR(A1231)</f>
        <v>21</v>
      </c>
      <c r="C1231" s="1" t="s">
        <v>36</v>
      </c>
      <c r="D1231" s="1" t="s">
        <v>25</v>
      </c>
      <c r="E1231" s="1" t="s">
        <v>193</v>
      </c>
      <c r="F1231" s="1" t="s">
        <v>15</v>
      </c>
      <c r="G1231" s="7" t="str">
        <f>CONCATENATE(E1231,",",F1231,",","BRASIL")</f>
        <v>MANDAGUARI,PR,BRASIL</v>
      </c>
      <c r="H1231" s="1"/>
      <c r="I1231" s="5" t="s">
        <v>66</v>
      </c>
      <c r="J1231" s="1" t="s">
        <v>194</v>
      </c>
      <c r="K1231" s="1" t="s">
        <v>30</v>
      </c>
      <c r="L1231" s="1" t="s">
        <v>68</v>
      </c>
      <c r="M1231" s="1" t="s">
        <v>19</v>
      </c>
      <c r="N1231" s="1" t="s">
        <v>20</v>
      </c>
      <c r="O1231" s="1" t="s">
        <v>33</v>
      </c>
      <c r="P1231" s="1" t="s">
        <v>195</v>
      </c>
      <c r="Q1231" s="2" t="s">
        <v>45</v>
      </c>
      <c r="R1231" s="8">
        <f>IF(P1231&gt;1,(Q1231/P1231)*100,0)</f>
        <v>0</v>
      </c>
    </row>
    <row r="1232" spans="1:18" x14ac:dyDescent="0.25">
      <c r="A1232" s="1" t="s">
        <v>1908</v>
      </c>
      <c r="B1232" s="7">
        <f>2023-YEAR(A1232)</f>
        <v>25</v>
      </c>
      <c r="C1232" s="1" t="s">
        <v>12</v>
      </c>
      <c r="D1232" s="1" t="s">
        <v>13</v>
      </c>
      <c r="E1232" s="1" t="s">
        <v>47</v>
      </c>
      <c r="F1232" s="1" t="s">
        <v>15</v>
      </c>
      <c r="G1232" s="7" t="str">
        <f>CONCATENATE(E1232,",",F1232,",","BRASIL")</f>
        <v>PARANAGUÁ,PR,BRASIL</v>
      </c>
      <c r="H1232" s="1"/>
      <c r="I1232" s="5" t="s">
        <v>47</v>
      </c>
      <c r="J1232" s="1" t="s">
        <v>310</v>
      </c>
      <c r="K1232" s="1" t="s">
        <v>30</v>
      </c>
      <c r="L1232" s="1" t="s">
        <v>68</v>
      </c>
      <c r="M1232" s="1" t="s">
        <v>19</v>
      </c>
      <c r="N1232" s="1" t="s">
        <v>20</v>
      </c>
      <c r="O1232" s="1" t="s">
        <v>21</v>
      </c>
      <c r="P1232" s="1" t="s">
        <v>311</v>
      </c>
      <c r="Q1232" s="2" t="s">
        <v>45</v>
      </c>
      <c r="R1232" s="8">
        <f>IF(P1232&gt;1,(Q1232/P1232)*100,0)</f>
        <v>0</v>
      </c>
    </row>
    <row r="1233" spans="1:18" x14ac:dyDescent="0.25">
      <c r="A1233" s="1" t="s">
        <v>1909</v>
      </c>
      <c r="B1233" s="7">
        <f>2023-YEAR(A1233)</f>
        <v>46</v>
      </c>
      <c r="C1233" s="1" t="s">
        <v>12</v>
      </c>
      <c r="D1233" s="1" t="s">
        <v>25</v>
      </c>
      <c r="E1233" s="1" t="s">
        <v>81</v>
      </c>
      <c r="F1233" s="1" t="s">
        <v>15</v>
      </c>
      <c r="G1233" s="7" t="str">
        <f>CONCATENATE(E1233,",",F1233,",","BRASIL")</f>
        <v>LONDRINA,PR,BRASIL</v>
      </c>
      <c r="H1233" s="1"/>
      <c r="I1233" s="5" t="s">
        <v>66</v>
      </c>
      <c r="J1233" s="1" t="s">
        <v>541</v>
      </c>
      <c r="K1233" s="1" t="s">
        <v>38</v>
      </c>
      <c r="L1233" s="1" t="s">
        <v>68</v>
      </c>
      <c r="M1233" s="1" t="s">
        <v>19</v>
      </c>
      <c r="N1233" s="1" t="s">
        <v>20</v>
      </c>
      <c r="O1233" s="1" t="s">
        <v>33</v>
      </c>
      <c r="P1233" s="1" t="s">
        <v>1910</v>
      </c>
      <c r="Q1233" s="2" t="s">
        <v>1911</v>
      </c>
      <c r="R1233" s="8">
        <f>IF(P1233&gt;1,(Q1233/P1233)*100,0)</f>
        <v>75.576662143826326</v>
      </c>
    </row>
    <row r="1234" spans="1:18" x14ac:dyDescent="0.25">
      <c r="A1234" s="1" t="s">
        <v>1912</v>
      </c>
      <c r="B1234" s="7">
        <f>2023-YEAR(A1234)</f>
        <v>24</v>
      </c>
      <c r="C1234" s="1" t="s">
        <v>36</v>
      </c>
      <c r="D1234" s="1" t="s">
        <v>13</v>
      </c>
      <c r="E1234" s="1" t="s">
        <v>54</v>
      </c>
      <c r="F1234" s="1" t="s">
        <v>15</v>
      </c>
      <c r="G1234" s="7" t="str">
        <f>CONCATENATE(E1234,",",F1234,",","BRASIL")</f>
        <v>UNIÃO DA VITÓRIA,PR,BRASIL</v>
      </c>
      <c r="H1234" s="1"/>
      <c r="I1234" s="5" t="s">
        <v>54</v>
      </c>
      <c r="J1234" s="1" t="s">
        <v>261</v>
      </c>
      <c r="K1234" s="1" t="s">
        <v>30</v>
      </c>
      <c r="L1234" s="1" t="s">
        <v>68</v>
      </c>
      <c r="M1234" s="1" t="s">
        <v>19</v>
      </c>
      <c r="N1234" s="1" t="s">
        <v>20</v>
      </c>
      <c r="O1234" s="1" t="s">
        <v>33</v>
      </c>
      <c r="P1234" s="1" t="s">
        <v>267</v>
      </c>
      <c r="Q1234" s="2" t="s">
        <v>45</v>
      </c>
      <c r="R1234" s="8">
        <f>IF(P1234&gt;1,(Q1234/P1234)*100,0)</f>
        <v>0</v>
      </c>
    </row>
    <row r="1235" spans="1:18" x14ac:dyDescent="0.25">
      <c r="A1235" s="1" t="s">
        <v>1913</v>
      </c>
      <c r="B1235" s="7">
        <f>2023-YEAR(A1235)</f>
        <v>22</v>
      </c>
      <c r="C1235" s="1" t="s">
        <v>36</v>
      </c>
      <c r="D1235" s="1" t="s">
        <v>13</v>
      </c>
      <c r="E1235" s="1" t="s">
        <v>51</v>
      </c>
      <c r="F1235" s="1" t="s">
        <v>15</v>
      </c>
      <c r="G1235" s="7" t="str">
        <f>CONCATENATE(E1235,",",F1235,",","BRASIL")</f>
        <v>PARANAVAÍ,PR,BRASIL</v>
      </c>
      <c r="H1235" s="1"/>
      <c r="I1235" s="5" t="s">
        <v>2163</v>
      </c>
      <c r="J1235" s="1" t="s">
        <v>103</v>
      </c>
      <c r="K1235" s="1" t="s">
        <v>83</v>
      </c>
      <c r="L1235" s="1" t="s">
        <v>68</v>
      </c>
      <c r="M1235" s="1" t="s">
        <v>19</v>
      </c>
      <c r="N1235" s="1" t="s">
        <v>20</v>
      </c>
      <c r="O1235" s="1" t="s">
        <v>21</v>
      </c>
      <c r="P1235" s="1" t="s">
        <v>125</v>
      </c>
      <c r="Q1235" s="2" t="s">
        <v>84</v>
      </c>
      <c r="R1235" s="8">
        <f>IF(P1235&gt;1,(Q1235/P1235)*100,0)</f>
        <v>20.833333333333336</v>
      </c>
    </row>
    <row r="1236" spans="1:18" x14ac:dyDescent="0.25">
      <c r="A1236" s="1" t="s">
        <v>1914</v>
      </c>
      <c r="B1236" s="7">
        <f>2023-YEAR(A1236)</f>
        <v>29</v>
      </c>
      <c r="C1236" s="1" t="s">
        <v>36</v>
      </c>
      <c r="D1236" s="1" t="s">
        <v>25</v>
      </c>
      <c r="E1236" s="1" t="s">
        <v>28</v>
      </c>
      <c r="F1236" s="1" t="s">
        <v>15</v>
      </c>
      <c r="G1236" s="7" t="str">
        <f>CONCATENATE(E1236,",",F1236,",","BRASIL")</f>
        <v>CURITIBA,PR,BRASIL</v>
      </c>
      <c r="H1236" s="1"/>
      <c r="I1236" s="5" t="s">
        <v>2162</v>
      </c>
      <c r="J1236" s="1" t="s">
        <v>292</v>
      </c>
      <c r="K1236" s="1" t="s">
        <v>38</v>
      </c>
      <c r="L1236" s="1" t="s">
        <v>43</v>
      </c>
      <c r="M1236" s="1" t="s">
        <v>19</v>
      </c>
      <c r="N1236" s="1" t="s">
        <v>20</v>
      </c>
      <c r="O1236" s="1" t="s">
        <v>33</v>
      </c>
      <c r="P1236" s="1" t="s">
        <v>293</v>
      </c>
      <c r="Q1236" s="2" t="s">
        <v>45</v>
      </c>
      <c r="R1236" s="8">
        <f>IF(P1236&gt;1,(Q1236/P1236)*100,0)</f>
        <v>0</v>
      </c>
    </row>
    <row r="1237" spans="1:18" x14ac:dyDescent="0.25">
      <c r="A1237" s="1" t="s">
        <v>483</v>
      </c>
      <c r="B1237" s="7">
        <f>2023-YEAR(A1237)</f>
        <v>21</v>
      </c>
      <c r="C1237" s="1" t="s">
        <v>12</v>
      </c>
      <c r="D1237" s="1" t="s">
        <v>25</v>
      </c>
      <c r="E1237" s="1" t="s">
        <v>60</v>
      </c>
      <c r="F1237" s="1" t="s">
        <v>15</v>
      </c>
      <c r="G1237" s="7" t="str">
        <f>CONCATENATE(E1237,",",F1237,",","BRASIL")</f>
        <v>SAO JOSE DOS PINHAIS,PR,BRASIL</v>
      </c>
      <c r="H1237" s="1"/>
      <c r="I1237" s="5" t="s">
        <v>2164</v>
      </c>
      <c r="J1237" s="1" t="s">
        <v>455</v>
      </c>
      <c r="K1237" s="1" t="s">
        <v>30</v>
      </c>
      <c r="L1237" s="1" t="s">
        <v>18</v>
      </c>
      <c r="M1237" s="1" t="s">
        <v>19</v>
      </c>
      <c r="N1237" s="1" t="s">
        <v>62</v>
      </c>
      <c r="O1237" s="1" t="s">
        <v>33</v>
      </c>
      <c r="P1237" s="1" t="s">
        <v>456</v>
      </c>
      <c r="Q1237" s="2" t="s">
        <v>45</v>
      </c>
      <c r="R1237" s="8">
        <f>IF(P1237&gt;1,(Q1237/P1237)*100,0)</f>
        <v>0</v>
      </c>
    </row>
    <row r="1238" spans="1:18" x14ac:dyDescent="0.25">
      <c r="A1238" s="1" t="s">
        <v>1915</v>
      </c>
      <c r="B1238" s="7">
        <f>2023-YEAR(A1238)</f>
        <v>42</v>
      </c>
      <c r="C1238" s="1" t="s">
        <v>12</v>
      </c>
      <c r="D1238" s="1" t="s">
        <v>25</v>
      </c>
      <c r="E1238" s="1" t="s">
        <v>66</v>
      </c>
      <c r="F1238" s="1" t="s">
        <v>15</v>
      </c>
      <c r="G1238" s="7" t="str">
        <f>CONCATENATE(E1238,",",F1238,",","BRASIL")</f>
        <v>APUCARANA,PR,BRASIL</v>
      </c>
      <c r="H1238" s="1"/>
      <c r="I1238" s="5" t="s">
        <v>66</v>
      </c>
      <c r="J1238" s="1" t="s">
        <v>730</v>
      </c>
      <c r="K1238" s="1" t="s">
        <v>30</v>
      </c>
      <c r="L1238" s="1" t="s">
        <v>68</v>
      </c>
      <c r="M1238" s="1" t="s">
        <v>19</v>
      </c>
      <c r="N1238" s="1" t="s">
        <v>32</v>
      </c>
      <c r="O1238" s="1" t="s">
        <v>33</v>
      </c>
      <c r="P1238" s="1" t="s">
        <v>753</v>
      </c>
      <c r="Q1238" s="2" t="s">
        <v>218</v>
      </c>
      <c r="R1238" s="8">
        <f>IF(P1238&gt;1,(Q1238/P1238)*100,0)</f>
        <v>3.7735849056603774</v>
      </c>
    </row>
    <row r="1239" spans="1:18" x14ac:dyDescent="0.25">
      <c r="A1239" s="1" t="s">
        <v>1916</v>
      </c>
      <c r="B1239" s="7">
        <f>2023-YEAR(A1239)</f>
        <v>29</v>
      </c>
      <c r="C1239" s="1" t="s">
        <v>36</v>
      </c>
      <c r="D1239" s="1" t="s">
        <v>25</v>
      </c>
      <c r="E1239" s="1" t="s">
        <v>477</v>
      </c>
      <c r="F1239" s="1" t="s">
        <v>15</v>
      </c>
      <c r="G1239" s="7" t="str">
        <f>CONCATENATE(E1239,",",F1239,",","BRASIL")</f>
        <v>PORTO VITORIA,PR,BRASIL</v>
      </c>
      <c r="H1239" s="1"/>
      <c r="I1239" s="5" t="s">
        <v>54</v>
      </c>
      <c r="J1239" s="1" t="s">
        <v>405</v>
      </c>
      <c r="K1239" s="1" t="s">
        <v>38</v>
      </c>
      <c r="L1239" s="1" t="s">
        <v>68</v>
      </c>
      <c r="M1239" s="1" t="s">
        <v>19</v>
      </c>
      <c r="N1239" s="1" t="s">
        <v>20</v>
      </c>
      <c r="O1239" s="1" t="s">
        <v>33</v>
      </c>
      <c r="P1239" s="1" t="s">
        <v>406</v>
      </c>
      <c r="Q1239" s="2" t="s">
        <v>1123</v>
      </c>
      <c r="R1239" s="8">
        <f>IF(P1239&gt;1,(Q1239/P1239)*100,0)</f>
        <v>92.18390804597702</v>
      </c>
    </row>
    <row r="1240" spans="1:18" x14ac:dyDescent="0.25">
      <c r="A1240" s="1" t="s">
        <v>1917</v>
      </c>
      <c r="B1240" s="7">
        <f>2023-YEAR(A1240)</f>
        <v>39</v>
      </c>
      <c r="C1240" s="1" t="s">
        <v>36</v>
      </c>
      <c r="D1240" s="1" t="s">
        <v>13</v>
      </c>
      <c r="E1240" s="1" t="s">
        <v>66</v>
      </c>
      <c r="F1240" s="1" t="s">
        <v>15</v>
      </c>
      <c r="G1240" s="7" t="str">
        <f>CONCATENATE(E1240,",",F1240,",","BRASIL")</f>
        <v>APUCARANA,PR,BRASIL</v>
      </c>
      <c r="H1240" s="1"/>
      <c r="I1240" s="5" t="s">
        <v>66</v>
      </c>
      <c r="J1240" s="1" t="s">
        <v>194</v>
      </c>
      <c r="K1240" s="1" t="s">
        <v>30</v>
      </c>
      <c r="L1240" s="1" t="s">
        <v>68</v>
      </c>
      <c r="M1240" s="1" t="s">
        <v>19</v>
      </c>
      <c r="N1240" s="1" t="s">
        <v>20</v>
      </c>
      <c r="O1240" s="1" t="s">
        <v>33</v>
      </c>
      <c r="P1240" s="1" t="s">
        <v>195</v>
      </c>
      <c r="Q1240" s="2" t="s">
        <v>349</v>
      </c>
      <c r="R1240" s="8">
        <f>IF(P1240&gt;1,(Q1240/P1240)*100,0)</f>
        <v>38.297872340425535</v>
      </c>
    </row>
    <row r="1241" spans="1:18" x14ac:dyDescent="0.25">
      <c r="A1241" s="1" t="s">
        <v>1918</v>
      </c>
      <c r="B1241" s="7">
        <f>2023-YEAR(A1241)</f>
        <v>23</v>
      </c>
      <c r="C1241" s="1" t="s">
        <v>12</v>
      </c>
      <c r="D1241" s="1" t="s">
        <v>25</v>
      </c>
      <c r="E1241" s="1" t="s">
        <v>60</v>
      </c>
      <c r="F1241" s="1" t="s">
        <v>15</v>
      </c>
      <c r="G1241" s="7" t="str">
        <f>CONCATENATE(E1241,",",F1241,",","BRASIL")</f>
        <v>SAO JOSE DOS PINHAIS,PR,BRASIL</v>
      </c>
      <c r="H1241" s="1"/>
      <c r="I1241" s="5" t="s">
        <v>2164</v>
      </c>
      <c r="J1241" s="1" t="s">
        <v>61</v>
      </c>
      <c r="K1241" s="1" t="s">
        <v>30</v>
      </c>
      <c r="L1241" s="1" t="s">
        <v>18</v>
      </c>
      <c r="M1241" s="1" t="s">
        <v>19</v>
      </c>
      <c r="N1241" s="1" t="s">
        <v>62</v>
      </c>
      <c r="O1241" s="1" t="s">
        <v>33</v>
      </c>
      <c r="P1241" s="1" t="s">
        <v>63</v>
      </c>
      <c r="Q1241" s="2" t="s">
        <v>45</v>
      </c>
      <c r="R1241" s="8">
        <f>IF(P1241&gt;1,(Q1241/P1241)*100,0)</f>
        <v>0</v>
      </c>
    </row>
    <row r="1242" spans="1:18" x14ac:dyDescent="0.25">
      <c r="A1242" s="1" t="s">
        <v>1919</v>
      </c>
      <c r="B1242" s="7">
        <f>2023-YEAR(A1242)</f>
        <v>24</v>
      </c>
      <c r="C1242" s="1" t="s">
        <v>12</v>
      </c>
      <c r="D1242" s="1" t="s">
        <v>25</v>
      </c>
      <c r="E1242" s="1" t="s">
        <v>47</v>
      </c>
      <c r="F1242" s="1" t="s">
        <v>15</v>
      </c>
      <c r="G1242" s="7" t="str">
        <f>CONCATENATE(E1242,",",F1242,",","BRASIL")</f>
        <v>PARANAGUÁ,PR,BRASIL</v>
      </c>
      <c r="H1242" s="1"/>
      <c r="I1242" s="5" t="s">
        <v>2162</v>
      </c>
      <c r="J1242" s="1" t="s">
        <v>42</v>
      </c>
      <c r="K1242" s="1" t="s">
        <v>83</v>
      </c>
      <c r="L1242" s="1" t="s">
        <v>43</v>
      </c>
      <c r="M1242" s="1" t="s">
        <v>19</v>
      </c>
      <c r="N1242" s="1" t="s">
        <v>20</v>
      </c>
      <c r="O1242" s="1" t="s">
        <v>123</v>
      </c>
      <c r="P1242" s="1" t="s">
        <v>44</v>
      </c>
      <c r="Q1242" s="2" t="s">
        <v>111</v>
      </c>
      <c r="R1242" s="8">
        <f>IF(P1242&gt;1,(Q1242/P1242)*100,0)</f>
        <v>22.304620650313748</v>
      </c>
    </row>
    <row r="1243" spans="1:18" x14ac:dyDescent="0.25">
      <c r="A1243" s="1" t="s">
        <v>1920</v>
      </c>
      <c r="B1243" s="7">
        <f>2023-YEAR(A1243)</f>
        <v>32</v>
      </c>
      <c r="C1243" s="1" t="s">
        <v>12</v>
      </c>
      <c r="D1243" s="1" t="s">
        <v>127</v>
      </c>
      <c r="E1243" s="1" t="s">
        <v>60</v>
      </c>
      <c r="F1243" s="1" t="s">
        <v>15</v>
      </c>
      <c r="G1243" s="7" t="str">
        <f>CONCATENATE(E1243,",",F1243,",","BRASIL")</f>
        <v>SAO JOSE DOS PINHAIS,PR,BRASIL</v>
      </c>
      <c r="H1243" s="1"/>
      <c r="I1243" s="5" t="s">
        <v>2164</v>
      </c>
      <c r="J1243" s="1" t="s">
        <v>61</v>
      </c>
      <c r="K1243" s="1" t="s">
        <v>30</v>
      </c>
      <c r="L1243" s="1" t="s">
        <v>18</v>
      </c>
      <c r="M1243" s="1" t="s">
        <v>19</v>
      </c>
      <c r="N1243" s="1" t="s">
        <v>62</v>
      </c>
      <c r="O1243" s="1" t="s">
        <v>33</v>
      </c>
      <c r="P1243" s="1" t="s">
        <v>63</v>
      </c>
      <c r="Q1243" s="2" t="s">
        <v>45</v>
      </c>
      <c r="R1243" s="8">
        <f>IF(P1243&gt;1,(Q1243/P1243)*100,0)</f>
        <v>0</v>
      </c>
    </row>
    <row r="1244" spans="1:18" x14ac:dyDescent="0.25">
      <c r="A1244" s="1" t="s">
        <v>972</v>
      </c>
      <c r="B1244" s="7">
        <f>2023-YEAR(A1244)</f>
        <v>22</v>
      </c>
      <c r="C1244" s="1" t="s">
        <v>12</v>
      </c>
      <c r="D1244" s="1" t="s">
        <v>25</v>
      </c>
      <c r="E1244" s="1" t="s">
        <v>265</v>
      </c>
      <c r="F1244" s="1" t="s">
        <v>15</v>
      </c>
      <c r="G1244" s="7" t="str">
        <f>CONCATENATE(E1244,",",F1244,",","BRASIL")</f>
        <v>ALTO PARANA,PR,BRASIL</v>
      </c>
      <c r="H1244" s="1"/>
      <c r="I1244" s="5" t="s">
        <v>2163</v>
      </c>
      <c r="J1244" s="1" t="s">
        <v>52</v>
      </c>
      <c r="K1244" s="1" t="s">
        <v>30</v>
      </c>
      <c r="L1244" s="1" t="s">
        <v>18</v>
      </c>
      <c r="M1244" s="1" t="s">
        <v>19</v>
      </c>
      <c r="N1244" s="1" t="s">
        <v>20</v>
      </c>
      <c r="O1244" s="1" t="s">
        <v>33</v>
      </c>
      <c r="P1244" s="1" t="s">
        <v>22</v>
      </c>
      <c r="Q1244" s="2" t="s">
        <v>45</v>
      </c>
      <c r="R1244" s="8">
        <f>IF(P1244&gt;1,(Q1244/P1244)*100,0)</f>
        <v>0</v>
      </c>
    </row>
    <row r="1245" spans="1:18" x14ac:dyDescent="0.25">
      <c r="A1245" s="1" t="s">
        <v>1922</v>
      </c>
      <c r="B1245" s="7">
        <f>2023-YEAR(A1245)</f>
        <v>26</v>
      </c>
      <c r="C1245" s="1" t="s">
        <v>36</v>
      </c>
      <c r="D1245" s="1" t="s">
        <v>25</v>
      </c>
      <c r="E1245" s="1" t="s">
        <v>51</v>
      </c>
      <c r="F1245" s="1" t="s">
        <v>15</v>
      </c>
      <c r="G1245" s="7" t="str">
        <f>CONCATENATE(E1245,",",F1245,",","BRASIL")</f>
        <v>PARANAVAÍ,PR,BRASIL</v>
      </c>
      <c r="H1245" s="1"/>
      <c r="I1245" s="5" t="s">
        <v>2163</v>
      </c>
      <c r="J1245" s="1" t="s">
        <v>103</v>
      </c>
      <c r="K1245" s="1" t="s">
        <v>83</v>
      </c>
      <c r="L1245" s="1" t="s">
        <v>68</v>
      </c>
      <c r="M1245" s="1" t="s">
        <v>19</v>
      </c>
      <c r="N1245" s="1" t="s">
        <v>20</v>
      </c>
      <c r="O1245" s="1" t="s">
        <v>33</v>
      </c>
      <c r="P1245" s="1" t="s">
        <v>161</v>
      </c>
      <c r="Q1245" s="2" t="s">
        <v>50</v>
      </c>
      <c r="R1245" s="8">
        <f>IF(P1245&gt;1,(Q1245/P1245)*100,0)</f>
        <v>20.833333333333336</v>
      </c>
    </row>
    <row r="1246" spans="1:18" x14ac:dyDescent="0.25">
      <c r="A1246" s="1" t="s">
        <v>1923</v>
      </c>
      <c r="B1246" s="7">
        <f>2023-YEAR(A1246)</f>
        <v>22</v>
      </c>
      <c r="C1246" s="1" t="s">
        <v>36</v>
      </c>
      <c r="D1246" s="1" t="s">
        <v>13</v>
      </c>
      <c r="E1246" s="1" t="s">
        <v>351</v>
      </c>
      <c r="F1246" s="1" t="s">
        <v>15</v>
      </c>
      <c r="G1246" s="7" t="str">
        <f>CONCATENATE(E1246,",",F1246,",","BRASIL")</f>
        <v>MAMBORE,PR,BRASIL</v>
      </c>
      <c r="H1246" s="1"/>
      <c r="I1246" s="5" t="s">
        <v>86</v>
      </c>
      <c r="J1246" s="1" t="s">
        <v>838</v>
      </c>
      <c r="K1246" s="1" t="s">
        <v>30</v>
      </c>
      <c r="L1246" s="1" t="s">
        <v>68</v>
      </c>
      <c r="M1246" s="1" t="s">
        <v>19</v>
      </c>
      <c r="N1246" s="1" t="s">
        <v>20</v>
      </c>
      <c r="O1246" s="1" t="s">
        <v>33</v>
      </c>
      <c r="P1246" s="1" t="s">
        <v>1053</v>
      </c>
      <c r="Q1246" s="2" t="s">
        <v>45</v>
      </c>
      <c r="R1246" s="8">
        <f>IF(P1246&gt;1,(Q1246/P1246)*100,0)</f>
        <v>0</v>
      </c>
    </row>
    <row r="1247" spans="1:18" x14ac:dyDescent="0.25">
      <c r="A1247" s="1" t="s">
        <v>1924</v>
      </c>
      <c r="B1247" s="7">
        <f>2023-YEAR(A1247)</f>
        <v>27</v>
      </c>
      <c r="C1247" s="1" t="s">
        <v>36</v>
      </c>
      <c r="D1247" s="1" t="s">
        <v>13</v>
      </c>
      <c r="E1247" s="1" t="s">
        <v>86</v>
      </c>
      <c r="F1247" s="1" t="s">
        <v>15</v>
      </c>
      <c r="G1247" s="7" t="str">
        <f>CONCATENATE(E1247,",",F1247,",","BRASIL")</f>
        <v>CAMPO MOURÃO,PR,BRASIL</v>
      </c>
      <c r="H1247" s="1"/>
      <c r="I1247" s="5" t="s">
        <v>86</v>
      </c>
      <c r="J1247" s="1" t="s">
        <v>215</v>
      </c>
      <c r="K1247" s="1" t="s">
        <v>30</v>
      </c>
      <c r="L1247" s="1" t="s">
        <v>68</v>
      </c>
      <c r="M1247" s="1" t="s">
        <v>19</v>
      </c>
      <c r="N1247" s="1" t="s">
        <v>20</v>
      </c>
      <c r="O1247" s="1" t="s">
        <v>33</v>
      </c>
      <c r="P1247" s="1" t="s">
        <v>216</v>
      </c>
      <c r="Q1247" s="2" t="s">
        <v>45</v>
      </c>
      <c r="R1247" s="8">
        <f>IF(P1247&gt;1,(Q1247/P1247)*100,0)</f>
        <v>0</v>
      </c>
    </row>
    <row r="1248" spans="1:18" x14ac:dyDescent="0.25">
      <c r="A1248" s="1" t="s">
        <v>1925</v>
      </c>
      <c r="B1248" s="7">
        <f>2023-YEAR(A1248)</f>
        <v>30</v>
      </c>
      <c r="C1248" s="1" t="s">
        <v>12</v>
      </c>
      <c r="D1248" s="1" t="s">
        <v>13</v>
      </c>
      <c r="E1248" s="1" t="s">
        <v>51</v>
      </c>
      <c r="F1248" s="1" t="s">
        <v>15</v>
      </c>
      <c r="G1248" s="7" t="str">
        <f>CONCATENATE(E1248,",",F1248,",","BRASIL")</f>
        <v>PARANAVAÍ,PR,BRASIL</v>
      </c>
      <c r="H1248" s="1"/>
      <c r="I1248" s="5" t="s">
        <v>2163</v>
      </c>
      <c r="J1248" s="1" t="s">
        <v>103</v>
      </c>
      <c r="K1248" s="1" t="s">
        <v>38</v>
      </c>
      <c r="L1248" s="1" t="s">
        <v>68</v>
      </c>
      <c r="M1248" s="1" t="s">
        <v>19</v>
      </c>
      <c r="N1248" s="1" t="s">
        <v>20</v>
      </c>
      <c r="O1248" s="1" t="s">
        <v>33</v>
      </c>
      <c r="P1248" s="1" t="s">
        <v>161</v>
      </c>
      <c r="Q1248" s="2" t="s">
        <v>45</v>
      </c>
      <c r="R1248" s="8">
        <f>IF(P1248&gt;1,(Q1248/P1248)*100,0)</f>
        <v>0</v>
      </c>
    </row>
    <row r="1249" spans="1:18" x14ac:dyDescent="0.25">
      <c r="A1249" s="1" t="s">
        <v>1926</v>
      </c>
      <c r="B1249" s="7">
        <f>2023-YEAR(A1249)</f>
        <v>27</v>
      </c>
      <c r="C1249" s="1" t="s">
        <v>36</v>
      </c>
      <c r="D1249" s="1" t="s">
        <v>25</v>
      </c>
      <c r="E1249" s="1" t="s">
        <v>172</v>
      </c>
      <c r="F1249" s="1" t="s">
        <v>15</v>
      </c>
      <c r="G1249" s="7" t="str">
        <f>CONCATENATE(E1249,",",F1249,",","BRASIL")</f>
        <v>COLOMBO,PR,BRASIL</v>
      </c>
      <c r="H1249" s="1"/>
      <c r="I1249" s="5" t="s">
        <v>2162</v>
      </c>
      <c r="J1249" s="1" t="s">
        <v>292</v>
      </c>
      <c r="K1249" s="1" t="s">
        <v>38</v>
      </c>
      <c r="L1249" s="1" t="s">
        <v>43</v>
      </c>
      <c r="M1249" s="1" t="s">
        <v>19</v>
      </c>
      <c r="N1249" s="1" t="s">
        <v>20</v>
      </c>
      <c r="O1249" s="1" t="s">
        <v>33</v>
      </c>
      <c r="P1249" s="1" t="s">
        <v>293</v>
      </c>
      <c r="Q1249" s="2" t="s">
        <v>163</v>
      </c>
      <c r="R1249" s="8">
        <f>IF(P1249&gt;1,(Q1249/P1249)*100,0)</f>
        <v>1.1797362942401111</v>
      </c>
    </row>
    <row r="1250" spans="1:18" x14ac:dyDescent="0.25">
      <c r="A1250" s="1" t="s">
        <v>1927</v>
      </c>
      <c r="B1250" s="7">
        <f>2023-YEAR(A1250)</f>
        <v>19</v>
      </c>
      <c r="C1250" s="1" t="s">
        <v>12</v>
      </c>
      <c r="D1250" s="1" t="s">
        <v>25</v>
      </c>
      <c r="E1250" s="1" t="s">
        <v>2195</v>
      </c>
      <c r="F1250" s="1" t="s">
        <v>130</v>
      </c>
      <c r="G1250" s="7" t="str">
        <f>CONCATENATE(E1250,",",F1250,",","BRASIL")</f>
        <v>CANDIDO MOTA,SP,BRASIL</v>
      </c>
      <c r="H1250" s="1"/>
      <c r="I1250" s="5" t="s">
        <v>66</v>
      </c>
      <c r="J1250" s="1" t="s">
        <v>98</v>
      </c>
      <c r="K1250" s="1" t="s">
        <v>30</v>
      </c>
      <c r="L1250" s="1" t="s">
        <v>68</v>
      </c>
      <c r="M1250" s="1" t="s">
        <v>19</v>
      </c>
      <c r="N1250" s="1" t="s">
        <v>20</v>
      </c>
      <c r="O1250" s="1" t="s">
        <v>21</v>
      </c>
      <c r="P1250" s="1" t="s">
        <v>69</v>
      </c>
      <c r="Q1250" s="2" t="s">
        <v>757</v>
      </c>
      <c r="R1250" s="8">
        <f>IF(P1250&gt;1,(Q1250/P1250)*100,0)</f>
        <v>4.7619047619047619</v>
      </c>
    </row>
    <row r="1251" spans="1:18" x14ac:dyDescent="0.25">
      <c r="A1251" s="1" t="s">
        <v>1928</v>
      </c>
      <c r="B1251" s="7">
        <f>2023-YEAR(A1251)</f>
        <v>20</v>
      </c>
      <c r="C1251" s="1" t="s">
        <v>12</v>
      </c>
      <c r="D1251" s="1" t="s">
        <v>25</v>
      </c>
      <c r="E1251" s="1" t="s">
        <v>138</v>
      </c>
      <c r="F1251" s="1" t="s">
        <v>15</v>
      </c>
      <c r="G1251" s="7" t="str">
        <f>CONCATENATE(E1251,",",F1251,",","BRASIL")</f>
        <v>NOVA ESPERANCA,PR,BRASIL</v>
      </c>
      <c r="H1251" s="1"/>
      <c r="I1251" s="5" t="s">
        <v>2163</v>
      </c>
      <c r="J1251" s="1" t="s">
        <v>258</v>
      </c>
      <c r="K1251" s="1" t="s">
        <v>30</v>
      </c>
      <c r="L1251" s="1" t="s">
        <v>68</v>
      </c>
      <c r="M1251" s="1" t="s">
        <v>19</v>
      </c>
      <c r="N1251" s="1" t="s">
        <v>20</v>
      </c>
      <c r="O1251" s="1" t="s">
        <v>21</v>
      </c>
      <c r="P1251" s="1" t="s">
        <v>259</v>
      </c>
      <c r="Q1251" s="2" t="s">
        <v>45</v>
      </c>
      <c r="R1251" s="8">
        <f>IF(P1251&gt;1,(Q1251/P1251)*100,0)</f>
        <v>0</v>
      </c>
    </row>
    <row r="1252" spans="1:18" x14ac:dyDescent="0.25">
      <c r="A1252" s="1" t="s">
        <v>1929</v>
      </c>
      <c r="B1252" s="7">
        <f>2023-YEAR(A1252)</f>
        <v>20</v>
      </c>
      <c r="C1252" s="1" t="s">
        <v>12</v>
      </c>
      <c r="D1252" s="1" t="s">
        <v>25</v>
      </c>
      <c r="E1252" s="1" t="s">
        <v>66</v>
      </c>
      <c r="F1252" s="1" t="s">
        <v>15</v>
      </c>
      <c r="G1252" s="7" t="str">
        <f>CONCATENATE(E1252,",",F1252,",","BRASIL")</f>
        <v>APUCARANA,PR,BRASIL</v>
      </c>
      <c r="H1252" s="1"/>
      <c r="I1252" s="5" t="s">
        <v>66</v>
      </c>
      <c r="J1252" s="1" t="s">
        <v>82</v>
      </c>
      <c r="K1252" s="1" t="s">
        <v>30</v>
      </c>
      <c r="L1252" s="1" t="s">
        <v>68</v>
      </c>
      <c r="M1252" s="1" t="s">
        <v>19</v>
      </c>
      <c r="N1252" s="1" t="s">
        <v>20</v>
      </c>
      <c r="O1252" s="1" t="s">
        <v>21</v>
      </c>
      <c r="P1252" s="1" t="s">
        <v>27</v>
      </c>
      <c r="Q1252" s="2" t="s">
        <v>45</v>
      </c>
      <c r="R1252" s="8">
        <f>IF(P1252&gt;1,(Q1252/P1252)*100,0)</f>
        <v>0</v>
      </c>
    </row>
    <row r="1253" spans="1:18" x14ac:dyDescent="0.25">
      <c r="A1253" s="1" t="s">
        <v>1930</v>
      </c>
      <c r="B1253" s="7">
        <f>2023-YEAR(A1253)</f>
        <v>30</v>
      </c>
      <c r="C1253" s="1" t="s">
        <v>12</v>
      </c>
      <c r="D1253" s="1" t="s">
        <v>13</v>
      </c>
      <c r="E1253" s="1" t="s">
        <v>60</v>
      </c>
      <c r="F1253" s="1" t="s">
        <v>15</v>
      </c>
      <c r="G1253" s="7" t="str">
        <f>CONCATENATE(E1253,",",F1253,",","BRASIL")</f>
        <v>SAO JOSE DOS PINHAIS,PR,BRASIL</v>
      </c>
      <c r="H1253" s="1"/>
      <c r="I1253" s="5" t="s">
        <v>2164</v>
      </c>
      <c r="J1253" s="1" t="s">
        <v>61</v>
      </c>
      <c r="K1253" s="1" t="s">
        <v>30</v>
      </c>
      <c r="L1253" s="1" t="s">
        <v>18</v>
      </c>
      <c r="M1253" s="1" t="s">
        <v>19</v>
      </c>
      <c r="N1253" s="1" t="s">
        <v>20</v>
      </c>
      <c r="O1253" s="1" t="s">
        <v>33</v>
      </c>
      <c r="P1253" s="1" t="s">
        <v>63</v>
      </c>
      <c r="Q1253" s="2" t="s">
        <v>45</v>
      </c>
      <c r="R1253" s="8">
        <f>IF(P1253&gt;1,(Q1253/P1253)*100,0)</f>
        <v>0</v>
      </c>
    </row>
    <row r="1254" spans="1:18" x14ac:dyDescent="0.25">
      <c r="A1254" s="1" t="s">
        <v>1931</v>
      </c>
      <c r="B1254" s="7">
        <f>2023-YEAR(A1254)</f>
        <v>27</v>
      </c>
      <c r="C1254" s="1" t="s">
        <v>36</v>
      </c>
      <c r="D1254" s="1" t="s">
        <v>25</v>
      </c>
      <c r="E1254" s="1" t="s">
        <v>28</v>
      </c>
      <c r="F1254" s="1" t="s">
        <v>15</v>
      </c>
      <c r="G1254" s="7" t="str">
        <f>CONCATENATE(E1254,",",F1254,",","BRASIL")</f>
        <v>CURITIBA,PR,BRASIL</v>
      </c>
      <c r="H1254" s="1"/>
      <c r="I1254" s="5" t="s">
        <v>2161</v>
      </c>
      <c r="J1254" s="1" t="s">
        <v>559</v>
      </c>
      <c r="K1254" s="1" t="s">
        <v>30</v>
      </c>
      <c r="L1254" s="1" t="s">
        <v>43</v>
      </c>
      <c r="M1254" s="1" t="s">
        <v>19</v>
      </c>
      <c r="N1254" s="1" t="s">
        <v>20</v>
      </c>
      <c r="O1254" s="1" t="s">
        <v>33</v>
      </c>
      <c r="P1254" s="1" t="s">
        <v>560</v>
      </c>
      <c r="Q1254" s="2" t="s">
        <v>338</v>
      </c>
      <c r="R1254" s="8">
        <f>IF(P1254&gt;1,(Q1254/P1254)*100,0)</f>
        <v>1.1214953271028036</v>
      </c>
    </row>
    <row r="1255" spans="1:18" x14ac:dyDescent="0.25">
      <c r="A1255" s="1" t="s">
        <v>1633</v>
      </c>
      <c r="B1255" s="7">
        <f>2023-YEAR(A1255)</f>
        <v>19</v>
      </c>
      <c r="C1255" s="1" t="s">
        <v>12</v>
      </c>
      <c r="D1255" s="1" t="s">
        <v>25</v>
      </c>
      <c r="E1255" s="1" t="s">
        <v>116</v>
      </c>
      <c r="F1255" s="1" t="s">
        <v>15</v>
      </c>
      <c r="G1255" s="7" t="str">
        <f>CONCATENATE(E1255,",",F1255,",","BRASIL")</f>
        <v>ARAPONGAS,PR,BRASIL</v>
      </c>
      <c r="H1255" s="1"/>
      <c r="I1255" s="5" t="s">
        <v>66</v>
      </c>
      <c r="J1255" s="1" t="s">
        <v>67</v>
      </c>
      <c r="K1255" s="1" t="s">
        <v>30</v>
      </c>
      <c r="L1255" s="1" t="s">
        <v>68</v>
      </c>
      <c r="M1255" s="1" t="s">
        <v>19</v>
      </c>
      <c r="N1255" s="1" t="s">
        <v>20</v>
      </c>
      <c r="O1255" s="1" t="s">
        <v>21</v>
      </c>
      <c r="P1255" s="1" t="s">
        <v>69</v>
      </c>
      <c r="Q1255" s="2" t="s">
        <v>45</v>
      </c>
      <c r="R1255" s="8">
        <f>IF(P1255&gt;1,(Q1255/P1255)*100,0)</f>
        <v>0</v>
      </c>
    </row>
    <row r="1256" spans="1:18" x14ac:dyDescent="0.25">
      <c r="A1256" s="1" t="s">
        <v>1171</v>
      </c>
      <c r="B1256" s="7">
        <f>2023-YEAR(A1256)</f>
        <v>20</v>
      </c>
      <c r="C1256" s="1" t="s">
        <v>36</v>
      </c>
      <c r="D1256" s="1" t="s">
        <v>25</v>
      </c>
      <c r="E1256" s="1" t="s">
        <v>2196</v>
      </c>
      <c r="F1256" s="1" t="s">
        <v>15</v>
      </c>
      <c r="G1256" s="7" t="str">
        <f>CONCATENATE(E1256,",",F1256,",","BRASIL")</f>
        <v>PAULA FREITAS,PR,BRASIL</v>
      </c>
      <c r="H1256" s="1"/>
      <c r="I1256" s="5" t="s">
        <v>54</v>
      </c>
      <c r="J1256" s="1" t="s">
        <v>297</v>
      </c>
      <c r="K1256" s="1" t="s">
        <v>30</v>
      </c>
      <c r="L1256" s="1" t="s">
        <v>68</v>
      </c>
      <c r="M1256" s="1" t="s">
        <v>19</v>
      </c>
      <c r="N1256" s="1" t="s">
        <v>20</v>
      </c>
      <c r="O1256" s="1" t="s">
        <v>21</v>
      </c>
      <c r="P1256" s="1" t="s">
        <v>298</v>
      </c>
      <c r="Q1256" s="2" t="s">
        <v>204</v>
      </c>
      <c r="R1256" s="8">
        <f>IF(P1256&gt;1,(Q1256/P1256)*100,0)</f>
        <v>9.9560761346998543</v>
      </c>
    </row>
    <row r="1257" spans="1:18" x14ac:dyDescent="0.25">
      <c r="A1257" s="1" t="s">
        <v>1932</v>
      </c>
      <c r="B1257" s="7">
        <f>2023-YEAR(A1257)</f>
        <v>23</v>
      </c>
      <c r="C1257" s="1" t="s">
        <v>36</v>
      </c>
      <c r="D1257" s="1" t="s">
        <v>25</v>
      </c>
      <c r="E1257" s="1" t="s">
        <v>2196</v>
      </c>
      <c r="F1257" s="1" t="s">
        <v>15</v>
      </c>
      <c r="G1257" s="7" t="str">
        <f>CONCATENATE(E1257,",",F1257,",","BRASIL")</f>
        <v>PAULA FREITAS,PR,BRASIL</v>
      </c>
      <c r="H1257" s="1"/>
      <c r="I1257" s="5" t="s">
        <v>54</v>
      </c>
      <c r="J1257" s="1" t="s">
        <v>297</v>
      </c>
      <c r="K1257" s="1" t="s">
        <v>38</v>
      </c>
      <c r="L1257" s="1" t="s">
        <v>68</v>
      </c>
      <c r="M1257" s="1" t="s">
        <v>19</v>
      </c>
      <c r="N1257" s="1" t="s">
        <v>20</v>
      </c>
      <c r="O1257" s="1" t="s">
        <v>21</v>
      </c>
      <c r="P1257" s="1" t="s">
        <v>298</v>
      </c>
      <c r="Q1257" s="2" t="s">
        <v>338</v>
      </c>
      <c r="R1257" s="8">
        <f>IF(P1257&gt;1,(Q1257/P1257)*100,0)</f>
        <v>0.87847730600292828</v>
      </c>
    </row>
    <row r="1258" spans="1:18" x14ac:dyDescent="0.25">
      <c r="A1258" s="1" t="s">
        <v>1933</v>
      </c>
      <c r="B1258" s="7">
        <f>2023-YEAR(A1258)</f>
        <v>30</v>
      </c>
      <c r="C1258" s="1" t="s">
        <v>12</v>
      </c>
      <c r="D1258" s="1" t="s">
        <v>25</v>
      </c>
      <c r="E1258" s="1" t="s">
        <v>54</v>
      </c>
      <c r="F1258" s="1" t="s">
        <v>15</v>
      </c>
      <c r="G1258" s="7" t="str">
        <f>CONCATENATE(E1258,",",F1258,",","BRASIL")</f>
        <v>UNIÃO DA VITÓRIA,PR,BRASIL</v>
      </c>
      <c r="H1258" s="1"/>
      <c r="I1258" s="5" t="s">
        <v>54</v>
      </c>
      <c r="J1258" s="1" t="s">
        <v>580</v>
      </c>
      <c r="K1258" s="1" t="s">
        <v>30</v>
      </c>
      <c r="L1258" s="1" t="s">
        <v>68</v>
      </c>
      <c r="M1258" s="1" t="s">
        <v>19</v>
      </c>
      <c r="N1258" s="1" t="s">
        <v>20</v>
      </c>
      <c r="O1258" s="1" t="s">
        <v>33</v>
      </c>
      <c r="P1258" s="1" t="s">
        <v>592</v>
      </c>
      <c r="Q1258" s="2" t="s">
        <v>45</v>
      </c>
      <c r="R1258" s="8">
        <f>IF(P1258&gt;1,(Q1258/P1258)*100,0)</f>
        <v>0</v>
      </c>
    </row>
    <row r="1259" spans="1:18" x14ac:dyDescent="0.25">
      <c r="A1259" s="1" t="s">
        <v>1934</v>
      </c>
      <c r="B1259" s="7">
        <f>2023-YEAR(A1259)</f>
        <v>53</v>
      </c>
      <c r="C1259" s="1" t="s">
        <v>36</v>
      </c>
      <c r="D1259" s="1" t="s">
        <v>25</v>
      </c>
      <c r="E1259" s="1" t="s">
        <v>86</v>
      </c>
      <c r="F1259" s="1" t="s">
        <v>15</v>
      </c>
      <c r="G1259" s="7" t="str">
        <f>CONCATENATE(E1259,",",F1259,",","BRASIL")</f>
        <v>CAMPO MOURÃO,PR,BRASIL</v>
      </c>
      <c r="H1259" s="1"/>
      <c r="I1259" s="5" t="s">
        <v>86</v>
      </c>
      <c r="J1259" s="1" t="s">
        <v>135</v>
      </c>
      <c r="K1259" s="1" t="s">
        <v>83</v>
      </c>
      <c r="L1259" s="1" t="s">
        <v>68</v>
      </c>
      <c r="M1259" s="1" t="s">
        <v>19</v>
      </c>
      <c r="N1259" s="1" t="s">
        <v>20</v>
      </c>
      <c r="O1259" s="1" t="s">
        <v>33</v>
      </c>
      <c r="P1259" s="1" t="s">
        <v>366</v>
      </c>
      <c r="Q1259" s="2" t="s">
        <v>159</v>
      </c>
      <c r="R1259" s="8">
        <f>IF(P1259&gt;1,(Q1259/P1259)*100,0)</f>
        <v>19.526627218934912</v>
      </c>
    </row>
    <row r="1260" spans="1:18" x14ac:dyDescent="0.25">
      <c r="A1260" s="1" t="s">
        <v>316</v>
      </c>
      <c r="B1260" s="7">
        <f>2023-YEAR(A1260)</f>
        <v>23</v>
      </c>
      <c r="C1260" s="1" t="s">
        <v>12</v>
      </c>
      <c r="D1260" s="1" t="s">
        <v>25</v>
      </c>
      <c r="E1260" s="1" t="s">
        <v>47</v>
      </c>
      <c r="F1260" s="1" t="s">
        <v>15</v>
      </c>
      <c r="G1260" s="7" t="str">
        <f>CONCATENATE(E1260,",",F1260,",","BRASIL")</f>
        <v>PARANAGUÁ,PR,BRASIL</v>
      </c>
      <c r="H1260" s="1"/>
      <c r="I1260" s="5" t="s">
        <v>47</v>
      </c>
      <c r="J1260" s="1" t="s">
        <v>113</v>
      </c>
      <c r="K1260" s="1" t="s">
        <v>30</v>
      </c>
      <c r="L1260" s="1" t="s">
        <v>43</v>
      </c>
      <c r="M1260" s="1" t="s">
        <v>19</v>
      </c>
      <c r="N1260" s="1" t="s">
        <v>20</v>
      </c>
      <c r="O1260" s="1" t="s">
        <v>33</v>
      </c>
      <c r="P1260" s="1" t="s">
        <v>114</v>
      </c>
      <c r="Q1260" s="2" t="s">
        <v>360</v>
      </c>
      <c r="R1260" s="8">
        <f>IF(P1260&gt;1,(Q1260/P1260)*100,0)</f>
        <v>5.383848454636091</v>
      </c>
    </row>
    <row r="1261" spans="1:18" x14ac:dyDescent="0.25">
      <c r="A1261" s="1" t="s">
        <v>1935</v>
      </c>
      <c r="B1261" s="7">
        <f>2023-YEAR(A1261)</f>
        <v>20</v>
      </c>
      <c r="C1261" s="1" t="s">
        <v>12</v>
      </c>
      <c r="D1261" s="1" t="s">
        <v>25</v>
      </c>
      <c r="E1261" s="1" t="s">
        <v>148</v>
      </c>
      <c r="F1261" s="1" t="s">
        <v>149</v>
      </c>
      <c r="G1261" s="7" t="str">
        <f>CONCATENATE(E1261,",",F1261,",","BRASIL")</f>
        <v>PORTO UNIAO,SC,BRASIL</v>
      </c>
      <c r="H1261" s="1"/>
      <c r="I1261" s="5" t="s">
        <v>54</v>
      </c>
      <c r="J1261" s="1" t="s">
        <v>94</v>
      </c>
      <c r="K1261" s="1" t="s">
        <v>30</v>
      </c>
      <c r="L1261" s="1" t="s">
        <v>68</v>
      </c>
      <c r="M1261" s="1" t="s">
        <v>19</v>
      </c>
      <c r="N1261" s="1" t="s">
        <v>20</v>
      </c>
      <c r="O1261" s="1" t="s">
        <v>33</v>
      </c>
      <c r="P1261" s="1" t="s">
        <v>304</v>
      </c>
      <c r="Q1261" s="2" t="s">
        <v>1389</v>
      </c>
      <c r="R1261" s="8">
        <f>IF(P1261&gt;1,(Q1261/P1261)*100,0)</f>
        <v>16.554054054054053</v>
      </c>
    </row>
    <row r="1262" spans="1:18" x14ac:dyDescent="0.25">
      <c r="A1262" s="1" t="s">
        <v>1936</v>
      </c>
      <c r="B1262" s="7">
        <f>2023-YEAR(A1262)</f>
        <v>23</v>
      </c>
      <c r="C1262" s="1" t="s">
        <v>36</v>
      </c>
      <c r="D1262" s="1" t="s">
        <v>13</v>
      </c>
      <c r="E1262" s="1" t="s">
        <v>241</v>
      </c>
      <c r="F1262" s="1" t="s">
        <v>15</v>
      </c>
      <c r="G1262" s="7" t="str">
        <f>CONCATENATE(E1262,",",F1262,",","BRASIL")</f>
        <v>DIAMANTE DO NORTE,PR,BRASIL</v>
      </c>
      <c r="H1262" s="1"/>
      <c r="I1262" s="5" t="s">
        <v>2163</v>
      </c>
      <c r="J1262" s="1" t="s">
        <v>603</v>
      </c>
      <c r="K1262" s="1" t="s">
        <v>30</v>
      </c>
      <c r="L1262" s="1" t="s">
        <v>43</v>
      </c>
      <c r="M1262" s="1" t="s">
        <v>19</v>
      </c>
      <c r="N1262" s="1" t="s">
        <v>20</v>
      </c>
      <c r="O1262" s="1" t="s">
        <v>21</v>
      </c>
      <c r="P1262" s="1" t="s">
        <v>480</v>
      </c>
      <c r="Q1262" s="2" t="s">
        <v>45</v>
      </c>
      <c r="R1262" s="8">
        <f>IF(P1262&gt;1,(Q1262/P1262)*100,0)</f>
        <v>0</v>
      </c>
    </row>
    <row r="1263" spans="1:18" x14ac:dyDescent="0.25">
      <c r="A1263" s="1" t="s">
        <v>1937</v>
      </c>
      <c r="B1263" s="7">
        <f>2023-YEAR(A1263)</f>
        <v>30</v>
      </c>
      <c r="C1263" s="1" t="s">
        <v>12</v>
      </c>
      <c r="D1263" s="1" t="s">
        <v>65</v>
      </c>
      <c r="E1263" s="1" t="s">
        <v>51</v>
      </c>
      <c r="F1263" s="1" t="s">
        <v>15</v>
      </c>
      <c r="G1263" s="7" t="str">
        <f>CONCATENATE(E1263,",",F1263,",","BRASIL")</f>
        <v>PARANAVAÍ,PR,BRASIL</v>
      </c>
      <c r="H1263" s="1"/>
      <c r="I1263" s="5" t="s">
        <v>2163</v>
      </c>
      <c r="J1263" s="1" t="s">
        <v>254</v>
      </c>
      <c r="K1263" s="1" t="s">
        <v>30</v>
      </c>
      <c r="L1263" s="1" t="s">
        <v>68</v>
      </c>
      <c r="M1263" s="1" t="s">
        <v>19</v>
      </c>
      <c r="N1263" s="1" t="s">
        <v>20</v>
      </c>
      <c r="O1263" s="1" t="s">
        <v>33</v>
      </c>
      <c r="P1263" s="1" t="s">
        <v>105</v>
      </c>
      <c r="Q1263" s="2" t="s">
        <v>45</v>
      </c>
      <c r="R1263" s="8">
        <f>IF(P1263&gt;1,(Q1263/P1263)*100,0)</f>
        <v>0</v>
      </c>
    </row>
    <row r="1264" spans="1:18" x14ac:dyDescent="0.25">
      <c r="A1264" s="1" t="s">
        <v>1390</v>
      </c>
      <c r="B1264" s="7">
        <f>2023-YEAR(A1264)</f>
        <v>24</v>
      </c>
      <c r="C1264" s="1" t="s">
        <v>12</v>
      </c>
      <c r="D1264" s="1" t="s">
        <v>25</v>
      </c>
      <c r="E1264" s="1" t="s">
        <v>265</v>
      </c>
      <c r="F1264" s="1" t="s">
        <v>15</v>
      </c>
      <c r="G1264" s="7" t="str">
        <f>CONCATENATE(E1264,",",F1264,",","BRASIL")</f>
        <v>ALTO PARANA,PR,BRASIL</v>
      </c>
      <c r="H1264" s="1"/>
      <c r="I1264" s="5" t="s">
        <v>2163</v>
      </c>
      <c r="J1264" s="1" t="s">
        <v>185</v>
      </c>
      <c r="K1264" s="1" t="s">
        <v>38</v>
      </c>
      <c r="L1264" s="1" t="s">
        <v>68</v>
      </c>
      <c r="M1264" s="1" t="s">
        <v>19</v>
      </c>
      <c r="N1264" s="1" t="s">
        <v>20</v>
      </c>
      <c r="O1264" s="1" t="s">
        <v>33</v>
      </c>
      <c r="P1264" s="1" t="s">
        <v>492</v>
      </c>
      <c r="Q1264" s="2" t="s">
        <v>1938</v>
      </c>
      <c r="R1264" s="8">
        <f>IF(P1264&gt;1,(Q1264/P1264)*100,0)</f>
        <v>70.212765957446805</v>
      </c>
    </row>
    <row r="1265" spans="1:18" x14ac:dyDescent="0.25">
      <c r="A1265" s="1" t="s">
        <v>1282</v>
      </c>
      <c r="B1265" s="7">
        <f>2023-YEAR(A1265)</f>
        <v>24</v>
      </c>
      <c r="C1265" s="1" t="s">
        <v>36</v>
      </c>
      <c r="D1265" s="1" t="s">
        <v>25</v>
      </c>
      <c r="E1265" s="1" t="s">
        <v>28</v>
      </c>
      <c r="F1265" s="1" t="s">
        <v>15</v>
      </c>
      <c r="G1265" s="7" t="str">
        <f>CONCATENATE(E1265,",",F1265,",","BRASIL")</f>
        <v>CURITIBA,PR,BRASIL</v>
      </c>
      <c r="H1265" s="1"/>
      <c r="I1265" s="5" t="s">
        <v>2162</v>
      </c>
      <c r="J1265" s="1" t="s">
        <v>173</v>
      </c>
      <c r="K1265" s="1" t="s">
        <v>38</v>
      </c>
      <c r="L1265" s="1" t="s">
        <v>31</v>
      </c>
      <c r="M1265" s="1" t="s">
        <v>19</v>
      </c>
      <c r="N1265" s="1" t="s">
        <v>32</v>
      </c>
      <c r="O1265" s="1" t="s">
        <v>33</v>
      </c>
      <c r="P1265" s="1" t="s">
        <v>1939</v>
      </c>
      <c r="Q1265" s="2" t="s">
        <v>1940</v>
      </c>
      <c r="R1265" s="8">
        <f>IF(P1265&gt;1,(Q1265/P1265)*100,0)</f>
        <v>97.441685477802864</v>
      </c>
    </row>
    <row r="1266" spans="1:18" x14ac:dyDescent="0.25">
      <c r="A1266" s="1" t="s">
        <v>558</v>
      </c>
      <c r="B1266" s="7">
        <f>2023-YEAR(A1266)</f>
        <v>22</v>
      </c>
      <c r="C1266" s="1" t="s">
        <v>36</v>
      </c>
      <c r="D1266" s="1" t="s">
        <v>65</v>
      </c>
      <c r="E1266" s="1" t="s">
        <v>66</v>
      </c>
      <c r="F1266" s="1" t="s">
        <v>15</v>
      </c>
      <c r="G1266" s="7" t="str">
        <f>CONCATENATE(E1266,",",F1266,",","BRASIL")</f>
        <v>APUCARANA,PR,BRASIL</v>
      </c>
      <c r="H1266" s="1"/>
      <c r="I1266" s="5" t="s">
        <v>66</v>
      </c>
      <c r="J1266" s="1" t="s">
        <v>155</v>
      </c>
      <c r="K1266" s="1" t="s">
        <v>30</v>
      </c>
      <c r="L1266" s="1" t="s">
        <v>68</v>
      </c>
      <c r="M1266" s="1" t="s">
        <v>19</v>
      </c>
      <c r="N1266" s="1" t="s">
        <v>20</v>
      </c>
      <c r="O1266" s="1" t="s">
        <v>21</v>
      </c>
      <c r="P1266" s="1" t="s">
        <v>27</v>
      </c>
      <c r="Q1266" s="2" t="s">
        <v>45</v>
      </c>
      <c r="R1266" s="8">
        <f>IF(P1266&gt;1,(Q1266/P1266)*100,0)</f>
        <v>0</v>
      </c>
    </row>
    <row r="1267" spans="1:18" x14ac:dyDescent="0.25">
      <c r="A1267" s="1" t="s">
        <v>1941</v>
      </c>
      <c r="B1267" s="7">
        <f>2023-YEAR(A1267)</f>
        <v>50</v>
      </c>
      <c r="C1267" s="1" t="s">
        <v>36</v>
      </c>
      <c r="D1267" s="1" t="s">
        <v>25</v>
      </c>
      <c r="E1267" s="1" t="s">
        <v>47</v>
      </c>
      <c r="F1267" s="1" t="s">
        <v>15</v>
      </c>
      <c r="G1267" s="7" t="str">
        <f>CONCATENATE(E1267,",",F1267,",","BRASIL")</f>
        <v>PARANAGUÁ,PR,BRASIL</v>
      </c>
      <c r="H1267" s="1"/>
      <c r="I1267" s="5" t="s">
        <v>47</v>
      </c>
      <c r="J1267" s="1" t="s">
        <v>1779</v>
      </c>
      <c r="K1267" s="1" t="s">
        <v>38</v>
      </c>
      <c r="L1267" s="1" t="s">
        <v>68</v>
      </c>
      <c r="M1267" s="1" t="s">
        <v>19</v>
      </c>
      <c r="N1267" s="1" t="s">
        <v>20</v>
      </c>
      <c r="O1267" s="1" t="s">
        <v>21</v>
      </c>
      <c r="P1267" s="1" t="s">
        <v>867</v>
      </c>
      <c r="Q1267" s="2" t="s">
        <v>1942</v>
      </c>
      <c r="R1267" s="8">
        <f>IF(P1267&gt;1,(Q1267/P1267)*100,0)</f>
        <v>89.500280741156658</v>
      </c>
    </row>
    <row r="1268" spans="1:18" x14ac:dyDescent="0.25">
      <c r="A1268" s="1" t="s">
        <v>1384</v>
      </c>
      <c r="B1268" s="7">
        <f>2023-YEAR(A1268)</f>
        <v>22</v>
      </c>
      <c r="C1268" s="1" t="s">
        <v>36</v>
      </c>
      <c r="D1268" s="1" t="s">
        <v>25</v>
      </c>
      <c r="E1268" s="1" t="s">
        <v>54</v>
      </c>
      <c r="F1268" s="1" t="s">
        <v>15</v>
      </c>
      <c r="G1268" s="7" t="str">
        <f>CONCATENATE(E1268,",",F1268,",","BRASIL")</f>
        <v>UNIÃO DA VITÓRIA,PR,BRASIL</v>
      </c>
      <c r="H1268" s="1"/>
      <c r="I1268" s="5" t="s">
        <v>54</v>
      </c>
      <c r="J1268" s="1" t="s">
        <v>297</v>
      </c>
      <c r="K1268" s="1" t="s">
        <v>30</v>
      </c>
      <c r="L1268" s="1" t="s">
        <v>68</v>
      </c>
      <c r="M1268" s="1" t="s">
        <v>19</v>
      </c>
      <c r="N1268" s="1" t="s">
        <v>20</v>
      </c>
      <c r="O1268" s="1" t="s">
        <v>33</v>
      </c>
      <c r="P1268" s="1" t="s">
        <v>298</v>
      </c>
      <c r="Q1268" s="2" t="s">
        <v>338</v>
      </c>
      <c r="R1268" s="8">
        <f>IF(P1268&gt;1,(Q1268/P1268)*100,0)</f>
        <v>0.87847730600292828</v>
      </c>
    </row>
    <row r="1269" spans="1:18" x14ac:dyDescent="0.25">
      <c r="A1269" s="1" t="s">
        <v>1943</v>
      </c>
      <c r="B1269" s="7">
        <f>2023-YEAR(A1269)</f>
        <v>25</v>
      </c>
      <c r="C1269" s="1" t="s">
        <v>12</v>
      </c>
      <c r="D1269" s="1" t="s">
        <v>25</v>
      </c>
      <c r="E1269" s="1" t="s">
        <v>54</v>
      </c>
      <c r="F1269" s="1" t="s">
        <v>15</v>
      </c>
      <c r="G1269" s="7" t="str">
        <f>CONCATENATE(E1269,",",F1269,",","BRASIL")</f>
        <v>UNIÃO DA VITÓRIA,PR,BRASIL</v>
      </c>
      <c r="H1269" s="1"/>
      <c r="I1269" s="5" t="s">
        <v>54</v>
      </c>
      <c r="J1269" s="1" t="s">
        <v>151</v>
      </c>
      <c r="K1269" s="1" t="s">
        <v>17</v>
      </c>
      <c r="L1269" s="1" t="s">
        <v>68</v>
      </c>
      <c r="M1269" s="1" t="s">
        <v>19</v>
      </c>
      <c r="N1269" s="1" t="s">
        <v>20</v>
      </c>
      <c r="O1269" s="1" t="s">
        <v>21</v>
      </c>
      <c r="P1269" s="1" t="s">
        <v>152</v>
      </c>
      <c r="Q1269" s="2" t="s">
        <v>286</v>
      </c>
      <c r="R1269" s="8">
        <f>IF(P1269&gt;1,(Q1269/P1269)*100,0)</f>
        <v>22.352941176470591</v>
      </c>
    </row>
    <row r="1270" spans="1:18" x14ac:dyDescent="0.25">
      <c r="A1270" s="1" t="s">
        <v>1148</v>
      </c>
      <c r="B1270" s="7">
        <f>2023-YEAR(A1270)</f>
        <v>25</v>
      </c>
      <c r="C1270" s="1" t="s">
        <v>12</v>
      </c>
      <c r="D1270" s="1" t="s">
        <v>25</v>
      </c>
      <c r="E1270" s="1" t="s">
        <v>490</v>
      </c>
      <c r="F1270" s="1" t="s">
        <v>15</v>
      </c>
      <c r="G1270" s="7" t="str">
        <f>CONCATENATE(E1270,",",F1270,",","BRASIL")</f>
        <v>MORRETES,PR,BRASIL</v>
      </c>
      <c r="H1270" s="1"/>
      <c r="I1270" s="5" t="s">
        <v>47</v>
      </c>
      <c r="J1270" s="1" t="s">
        <v>113</v>
      </c>
      <c r="K1270" s="1" t="s">
        <v>30</v>
      </c>
      <c r="L1270" s="1" t="s">
        <v>43</v>
      </c>
      <c r="M1270" s="1" t="s">
        <v>19</v>
      </c>
      <c r="N1270" s="1" t="s">
        <v>20</v>
      </c>
      <c r="O1270" s="1" t="s">
        <v>21</v>
      </c>
      <c r="P1270" s="1" t="s">
        <v>114</v>
      </c>
      <c r="Q1270" s="2" t="s">
        <v>45</v>
      </c>
      <c r="R1270" s="8">
        <f>IF(P1270&gt;1,(Q1270/P1270)*100,0)</f>
        <v>0</v>
      </c>
    </row>
    <row r="1271" spans="1:18" x14ac:dyDescent="0.25">
      <c r="A1271" s="1" t="s">
        <v>1944</v>
      </c>
      <c r="B1271" s="7">
        <f>2023-YEAR(A1271)</f>
        <v>42</v>
      </c>
      <c r="C1271" s="1" t="s">
        <v>12</v>
      </c>
      <c r="D1271" s="1" t="s">
        <v>25</v>
      </c>
      <c r="E1271" s="1" t="s">
        <v>47</v>
      </c>
      <c r="F1271" s="1" t="s">
        <v>15</v>
      </c>
      <c r="G1271" s="7" t="str">
        <f>CONCATENATE(E1271,",",F1271,",","BRASIL")</f>
        <v>PARANAGUÁ,PR,BRASIL</v>
      </c>
      <c r="H1271" s="1"/>
      <c r="I1271" s="5" t="s">
        <v>47</v>
      </c>
      <c r="J1271" s="1" t="s">
        <v>144</v>
      </c>
      <c r="K1271" s="1" t="s">
        <v>38</v>
      </c>
      <c r="L1271" s="1" t="s">
        <v>68</v>
      </c>
      <c r="M1271" s="1" t="s">
        <v>19</v>
      </c>
      <c r="N1271" s="1" t="s">
        <v>20</v>
      </c>
      <c r="O1271" s="1" t="s">
        <v>33</v>
      </c>
      <c r="P1271" s="1" t="s">
        <v>145</v>
      </c>
      <c r="Q1271" s="2" t="s">
        <v>1945</v>
      </c>
      <c r="R1271" s="8">
        <f>IF(P1271&gt;1,(Q1271/P1271)*100,0)</f>
        <v>89.213197969543145</v>
      </c>
    </row>
    <row r="1272" spans="1:18" x14ac:dyDescent="0.25">
      <c r="A1272" s="1" t="s">
        <v>567</v>
      </c>
      <c r="B1272" s="7">
        <f>2023-YEAR(A1272)</f>
        <v>19</v>
      </c>
      <c r="C1272" s="1" t="s">
        <v>36</v>
      </c>
      <c r="D1272" s="1" t="s">
        <v>25</v>
      </c>
      <c r="E1272" s="1" t="s">
        <v>86</v>
      </c>
      <c r="F1272" s="1" t="s">
        <v>15</v>
      </c>
      <c r="G1272" s="7" t="str">
        <f>CONCATENATE(E1272,",",F1272,",","BRASIL")</f>
        <v>CAMPO MOURÃO,PR,BRASIL</v>
      </c>
      <c r="H1272" s="1"/>
      <c r="I1272" s="5" t="s">
        <v>86</v>
      </c>
      <c r="J1272" s="1" t="s">
        <v>135</v>
      </c>
      <c r="K1272" s="1" t="s">
        <v>30</v>
      </c>
      <c r="L1272" s="1" t="s">
        <v>68</v>
      </c>
      <c r="M1272" s="1" t="s">
        <v>19</v>
      </c>
      <c r="N1272" s="1" t="s">
        <v>32</v>
      </c>
      <c r="O1272" s="1" t="s">
        <v>21</v>
      </c>
      <c r="P1272" s="1" t="s">
        <v>177</v>
      </c>
      <c r="Q1272" s="2" t="s">
        <v>45</v>
      </c>
      <c r="R1272" s="8">
        <f>IF(P1272&gt;1,(Q1272/P1272)*100,0)</f>
        <v>0</v>
      </c>
    </row>
    <row r="1273" spans="1:18" x14ac:dyDescent="0.25">
      <c r="A1273" s="1" t="s">
        <v>1946</v>
      </c>
      <c r="B1273" s="7">
        <f>2023-YEAR(A1273)</f>
        <v>26</v>
      </c>
      <c r="C1273" s="1" t="s">
        <v>12</v>
      </c>
      <c r="D1273" s="1" t="s">
        <v>25</v>
      </c>
      <c r="E1273" s="1" t="s">
        <v>66</v>
      </c>
      <c r="F1273" s="1" t="s">
        <v>15</v>
      </c>
      <c r="G1273" s="7" t="str">
        <f>CONCATENATE(E1273,",",F1273,",","BRASIL")</f>
        <v>APUCARANA,PR,BRASIL</v>
      </c>
      <c r="H1273" s="1"/>
      <c r="I1273" s="5" t="s">
        <v>66</v>
      </c>
      <c r="J1273" s="1" t="s">
        <v>67</v>
      </c>
      <c r="K1273" s="1" t="s">
        <v>83</v>
      </c>
      <c r="L1273" s="1" t="s">
        <v>68</v>
      </c>
      <c r="M1273" s="1" t="s">
        <v>19</v>
      </c>
      <c r="N1273" s="1" t="s">
        <v>20</v>
      </c>
      <c r="O1273" s="1" t="s">
        <v>33</v>
      </c>
      <c r="P1273" s="1" t="s">
        <v>69</v>
      </c>
      <c r="Q1273" s="2" t="s">
        <v>692</v>
      </c>
      <c r="R1273" s="8">
        <f>IF(P1273&gt;1,(Q1273/P1273)*100,0)</f>
        <v>30.612244897959183</v>
      </c>
    </row>
    <row r="1274" spans="1:18" x14ac:dyDescent="0.25">
      <c r="A1274" s="1" t="s">
        <v>1947</v>
      </c>
      <c r="B1274" s="7">
        <f>2023-YEAR(A1274)</f>
        <v>27</v>
      </c>
      <c r="C1274" s="1" t="s">
        <v>12</v>
      </c>
      <c r="D1274" s="1" t="s">
        <v>25</v>
      </c>
      <c r="E1274" s="1" t="s">
        <v>28</v>
      </c>
      <c r="F1274" s="1" t="s">
        <v>15</v>
      </c>
      <c r="G1274" s="7" t="str">
        <f>CONCATENATE(E1274,",",F1274,",","BRASIL")</f>
        <v>CURITIBA,PR,BRASIL</v>
      </c>
      <c r="H1274" s="1"/>
      <c r="I1274" s="5" t="s">
        <v>2161</v>
      </c>
      <c r="J1274" s="1" t="s">
        <v>701</v>
      </c>
      <c r="K1274" s="1" t="s">
        <v>30</v>
      </c>
      <c r="L1274" s="1" t="s">
        <v>31</v>
      </c>
      <c r="M1274" s="1" t="s">
        <v>19</v>
      </c>
      <c r="N1274" s="1" t="s">
        <v>20</v>
      </c>
      <c r="O1274" s="1" t="s">
        <v>33</v>
      </c>
      <c r="P1274" s="1" t="s">
        <v>702</v>
      </c>
      <c r="Q1274" s="2" t="s">
        <v>805</v>
      </c>
      <c r="R1274" s="8">
        <f>IF(P1274&gt;1,(Q1274/P1274)*100,0)</f>
        <v>5.1948051948051948</v>
      </c>
    </row>
    <row r="1275" spans="1:18" x14ac:dyDescent="0.25">
      <c r="A1275" s="1" t="s">
        <v>1948</v>
      </c>
      <c r="B1275" s="7">
        <f>2023-YEAR(A1275)</f>
        <v>25</v>
      </c>
      <c r="C1275" s="1" t="s">
        <v>36</v>
      </c>
      <c r="D1275" s="1" t="s">
        <v>65</v>
      </c>
      <c r="E1275" s="1" t="s">
        <v>51</v>
      </c>
      <c r="F1275" s="1" t="s">
        <v>15</v>
      </c>
      <c r="G1275" s="7" t="str">
        <f>CONCATENATE(E1275,",",F1275,",","BRASIL")</f>
        <v>PARANAVAÍ,PR,BRASIL</v>
      </c>
      <c r="H1275" s="1"/>
      <c r="I1275" s="5" t="s">
        <v>2163</v>
      </c>
      <c r="J1275" s="1" t="s">
        <v>52</v>
      </c>
      <c r="K1275" s="1" t="s">
        <v>30</v>
      </c>
      <c r="L1275" s="1" t="s">
        <v>18</v>
      </c>
      <c r="M1275" s="1" t="s">
        <v>19</v>
      </c>
      <c r="N1275" s="1" t="s">
        <v>20</v>
      </c>
      <c r="O1275" s="1" t="s">
        <v>33</v>
      </c>
      <c r="P1275" s="1" t="s">
        <v>22</v>
      </c>
      <c r="Q1275" s="2" t="s">
        <v>45</v>
      </c>
      <c r="R1275" s="8">
        <f>IF(P1275&gt;1,(Q1275/P1275)*100,0)</f>
        <v>0</v>
      </c>
    </row>
    <row r="1276" spans="1:18" x14ac:dyDescent="0.25">
      <c r="A1276" s="1" t="s">
        <v>1949</v>
      </c>
      <c r="B1276" s="7">
        <f>2023-YEAR(A1276)</f>
        <v>27</v>
      </c>
      <c r="C1276" s="1" t="s">
        <v>36</v>
      </c>
      <c r="D1276" s="1" t="s">
        <v>13</v>
      </c>
      <c r="E1276" s="1" t="s">
        <v>448</v>
      </c>
      <c r="F1276" s="1" t="s">
        <v>149</v>
      </c>
      <c r="G1276" s="7" t="str">
        <f>CONCATENATE(E1276,",",F1276,",","BRASIL")</f>
        <v>CANOINHAS,SC,BRASIL</v>
      </c>
      <c r="H1276" s="1"/>
      <c r="I1276" s="5" t="s">
        <v>54</v>
      </c>
      <c r="J1276" s="1" t="s">
        <v>90</v>
      </c>
      <c r="K1276" s="1" t="s">
        <v>30</v>
      </c>
      <c r="L1276" s="1" t="s">
        <v>68</v>
      </c>
      <c r="M1276" s="1" t="s">
        <v>19</v>
      </c>
      <c r="N1276" s="1" t="s">
        <v>20</v>
      </c>
      <c r="O1276" s="1" t="s">
        <v>33</v>
      </c>
      <c r="P1276" s="1" t="s">
        <v>91</v>
      </c>
      <c r="Q1276" s="2" t="s">
        <v>45</v>
      </c>
      <c r="R1276" s="8">
        <f>IF(P1276&gt;1,(Q1276/P1276)*100,0)</f>
        <v>0</v>
      </c>
    </row>
    <row r="1277" spans="1:18" x14ac:dyDescent="0.25">
      <c r="A1277" s="1" t="s">
        <v>1950</v>
      </c>
      <c r="B1277" s="7">
        <f>2023-YEAR(A1277)</f>
        <v>31</v>
      </c>
      <c r="C1277" s="1" t="s">
        <v>36</v>
      </c>
      <c r="D1277" s="1" t="s">
        <v>13</v>
      </c>
      <c r="E1277" s="1" t="s">
        <v>193</v>
      </c>
      <c r="F1277" s="1" t="s">
        <v>15</v>
      </c>
      <c r="G1277" s="7" t="str">
        <f>CONCATENATE(E1277,",",F1277,",","BRASIL")</f>
        <v>MANDAGUARI,PR,BRASIL</v>
      </c>
      <c r="H1277" s="1"/>
      <c r="I1277" s="5" t="s">
        <v>66</v>
      </c>
      <c r="J1277" s="1" t="s">
        <v>541</v>
      </c>
      <c r="K1277" s="1" t="s">
        <v>38</v>
      </c>
      <c r="L1277" s="1" t="s">
        <v>68</v>
      </c>
      <c r="M1277" s="1" t="s">
        <v>19</v>
      </c>
      <c r="N1277" s="1" t="s">
        <v>32</v>
      </c>
      <c r="O1277" s="1" t="s">
        <v>33</v>
      </c>
      <c r="P1277" s="1" t="s">
        <v>195</v>
      </c>
      <c r="Q1277" s="2" t="s">
        <v>796</v>
      </c>
      <c r="R1277" s="8">
        <f>IF(P1277&gt;1,(Q1277/P1277)*100,0)</f>
        <v>82.978723404255319</v>
      </c>
    </row>
    <row r="1278" spans="1:18" x14ac:dyDescent="0.25">
      <c r="A1278" s="1" t="s">
        <v>1951</v>
      </c>
      <c r="B1278" s="7">
        <f>2023-YEAR(A1278)</f>
        <v>20</v>
      </c>
      <c r="C1278" s="1" t="s">
        <v>12</v>
      </c>
      <c r="D1278" s="1" t="s">
        <v>13</v>
      </c>
      <c r="E1278" s="1" t="s">
        <v>448</v>
      </c>
      <c r="F1278" s="1" t="s">
        <v>149</v>
      </c>
      <c r="G1278" s="7" t="str">
        <f>CONCATENATE(E1278,",",F1278,",","BRASIL")</f>
        <v>CANOINHAS,SC,BRASIL</v>
      </c>
      <c r="H1278" s="1"/>
      <c r="I1278" s="5" t="s">
        <v>2161</v>
      </c>
      <c r="J1278" s="1" t="s">
        <v>368</v>
      </c>
      <c r="K1278" s="1" t="s">
        <v>30</v>
      </c>
      <c r="L1278" s="1" t="s">
        <v>68</v>
      </c>
      <c r="M1278" s="1" t="s">
        <v>19</v>
      </c>
      <c r="N1278" s="1" t="s">
        <v>20</v>
      </c>
      <c r="O1278" s="1" t="s">
        <v>33</v>
      </c>
      <c r="P1278" s="1" t="s">
        <v>586</v>
      </c>
      <c r="Q1278" s="2" t="s">
        <v>648</v>
      </c>
      <c r="R1278" s="8">
        <f>IF(P1278&gt;1,(Q1278/P1278)*100,0)</f>
        <v>16.67120675565241</v>
      </c>
    </row>
    <row r="1279" spans="1:18" x14ac:dyDescent="0.25">
      <c r="A1279" s="1" t="s">
        <v>1952</v>
      </c>
      <c r="B1279" s="7">
        <f>2023-YEAR(A1279)</f>
        <v>24</v>
      </c>
      <c r="C1279" s="1" t="s">
        <v>36</v>
      </c>
      <c r="D1279" s="1" t="s">
        <v>13</v>
      </c>
      <c r="E1279" s="1" t="s">
        <v>47</v>
      </c>
      <c r="F1279" s="1" t="s">
        <v>15</v>
      </c>
      <c r="G1279" s="7" t="str">
        <f>CONCATENATE(E1279,",",F1279,",","BRASIL")</f>
        <v>PARANAGUÁ,PR,BRASIL</v>
      </c>
      <c r="H1279" s="1"/>
      <c r="I1279" s="5" t="s">
        <v>47</v>
      </c>
      <c r="J1279" s="1" t="s">
        <v>290</v>
      </c>
      <c r="K1279" s="1" t="s">
        <v>17</v>
      </c>
      <c r="L1279" s="1" t="s">
        <v>68</v>
      </c>
      <c r="M1279" s="1" t="s">
        <v>19</v>
      </c>
      <c r="N1279" s="1" t="s">
        <v>20</v>
      </c>
      <c r="O1279" s="1" t="s">
        <v>21</v>
      </c>
      <c r="P1279" s="1" t="s">
        <v>480</v>
      </c>
      <c r="Q1279" s="2" t="s">
        <v>500</v>
      </c>
      <c r="R1279" s="8">
        <f>IF(P1279&gt;1,(Q1279/P1279)*100,0)</f>
        <v>40</v>
      </c>
    </row>
    <row r="1280" spans="1:18" x14ac:dyDescent="0.25">
      <c r="A1280" s="1" t="s">
        <v>1953</v>
      </c>
      <c r="B1280" s="7">
        <f>2023-YEAR(A1280)</f>
        <v>22</v>
      </c>
      <c r="C1280" s="1" t="s">
        <v>36</v>
      </c>
      <c r="D1280" s="1" t="s">
        <v>25</v>
      </c>
      <c r="E1280" s="1" t="s">
        <v>47</v>
      </c>
      <c r="F1280" s="1" t="s">
        <v>15</v>
      </c>
      <c r="G1280" s="7" t="str">
        <f>CONCATENATE(E1280,",",F1280,",","BRASIL")</f>
        <v>PARANAGUÁ,PR,BRASIL</v>
      </c>
      <c r="H1280" s="1"/>
      <c r="I1280" s="5" t="s">
        <v>47</v>
      </c>
      <c r="J1280" s="1" t="s">
        <v>113</v>
      </c>
      <c r="K1280" s="1" t="s">
        <v>17</v>
      </c>
      <c r="L1280" s="1" t="s">
        <v>68</v>
      </c>
      <c r="M1280" s="1" t="s">
        <v>19</v>
      </c>
      <c r="N1280" s="1" t="s">
        <v>20</v>
      </c>
      <c r="O1280" s="1" t="s">
        <v>33</v>
      </c>
      <c r="P1280" s="1" t="s">
        <v>114</v>
      </c>
      <c r="Q1280" s="2" t="s">
        <v>45</v>
      </c>
      <c r="R1280" s="8">
        <f>IF(P1280&gt;1,(Q1280/P1280)*100,0)</f>
        <v>0</v>
      </c>
    </row>
    <row r="1281" spans="1:18" x14ac:dyDescent="0.25">
      <c r="A1281" s="1" t="s">
        <v>1954</v>
      </c>
      <c r="B1281" s="7">
        <f>2023-YEAR(A1281)</f>
        <v>28</v>
      </c>
      <c r="C1281" s="1" t="s">
        <v>36</v>
      </c>
      <c r="D1281" s="1" t="s">
        <v>25</v>
      </c>
      <c r="E1281" s="1" t="s">
        <v>54</v>
      </c>
      <c r="F1281" s="1" t="s">
        <v>15</v>
      </c>
      <c r="G1281" s="7" t="str">
        <f>CONCATENATE(E1281,",",F1281,",","BRASIL")</f>
        <v>UNIÃO DA VITÓRIA,PR,BRASIL</v>
      </c>
      <c r="H1281" s="1"/>
      <c r="I1281" s="5" t="s">
        <v>54</v>
      </c>
      <c r="J1281" s="1" t="s">
        <v>297</v>
      </c>
      <c r="K1281" s="1" t="s">
        <v>30</v>
      </c>
      <c r="L1281" s="1" t="s">
        <v>68</v>
      </c>
      <c r="M1281" s="1" t="s">
        <v>19</v>
      </c>
      <c r="N1281" s="1" t="s">
        <v>32</v>
      </c>
      <c r="O1281" s="1" t="s">
        <v>33</v>
      </c>
      <c r="P1281" s="1" t="s">
        <v>298</v>
      </c>
      <c r="Q1281" s="2" t="s">
        <v>761</v>
      </c>
      <c r="R1281" s="8">
        <f>IF(P1281&gt;1,(Q1281/P1281)*100,0)</f>
        <v>12.591508052708638</v>
      </c>
    </row>
    <row r="1282" spans="1:18" x14ac:dyDescent="0.25">
      <c r="A1282" s="1" t="s">
        <v>1955</v>
      </c>
      <c r="B1282" s="7">
        <f>2023-YEAR(A1282)</f>
        <v>19</v>
      </c>
      <c r="C1282" s="1" t="s">
        <v>36</v>
      </c>
      <c r="D1282" s="1" t="s">
        <v>224</v>
      </c>
      <c r="E1282" s="1" t="s">
        <v>28</v>
      </c>
      <c r="F1282" s="1" t="s">
        <v>15</v>
      </c>
      <c r="G1282" s="7" t="str">
        <f>CONCATENATE(E1282,",",F1282,",","BRASIL")</f>
        <v>CURITIBA,PR,BRASIL</v>
      </c>
      <c r="H1282" s="1"/>
      <c r="I1282" s="5" t="s">
        <v>2162</v>
      </c>
      <c r="J1282" s="1" t="s">
        <v>333</v>
      </c>
      <c r="K1282" s="1" t="s">
        <v>334</v>
      </c>
      <c r="L1282" s="1" t="s">
        <v>43</v>
      </c>
      <c r="M1282" s="1" t="s">
        <v>19</v>
      </c>
      <c r="N1282" s="1" t="s">
        <v>32</v>
      </c>
      <c r="O1282" s="1" t="s">
        <v>21</v>
      </c>
      <c r="P1282" s="1" t="s">
        <v>335</v>
      </c>
      <c r="Q1282" s="2" t="s">
        <v>709</v>
      </c>
      <c r="R1282" s="8">
        <f>IF(P1282&gt;1,(Q1282/P1282)*100,0)</f>
        <v>11.278195488721805</v>
      </c>
    </row>
    <row r="1283" spans="1:18" x14ac:dyDescent="0.25">
      <c r="A1283" s="1" t="s">
        <v>1956</v>
      </c>
      <c r="B1283" s="7">
        <f>2023-YEAR(A1283)</f>
        <v>24</v>
      </c>
      <c r="C1283" s="1" t="s">
        <v>12</v>
      </c>
      <c r="D1283" s="1" t="s">
        <v>127</v>
      </c>
      <c r="E1283" s="1" t="s">
        <v>54</v>
      </c>
      <c r="F1283" s="1" t="s">
        <v>15</v>
      </c>
      <c r="G1283" s="7" t="str">
        <f>CONCATENATE(E1283,",",F1283,",","BRASIL")</f>
        <v>UNIÃO DA VITÓRIA,PR,BRASIL</v>
      </c>
      <c r="H1283" s="1"/>
      <c r="I1283" s="5" t="s">
        <v>2164</v>
      </c>
      <c r="J1283" s="1" t="s">
        <v>61</v>
      </c>
      <c r="K1283" s="1" t="s">
        <v>30</v>
      </c>
      <c r="L1283" s="1" t="s">
        <v>18</v>
      </c>
      <c r="M1283" s="1" t="s">
        <v>19</v>
      </c>
      <c r="N1283" s="1" t="s">
        <v>32</v>
      </c>
      <c r="O1283" s="1" t="s">
        <v>33</v>
      </c>
      <c r="P1283" s="1" t="s">
        <v>63</v>
      </c>
      <c r="Q1283" s="2" t="s">
        <v>45</v>
      </c>
      <c r="R1283" s="8">
        <f>IF(P1283&gt;1,(Q1283/P1283)*100,0)</f>
        <v>0</v>
      </c>
    </row>
    <row r="1284" spans="1:18" x14ac:dyDescent="0.25">
      <c r="A1284" s="1" t="s">
        <v>464</v>
      </c>
      <c r="B1284" s="7">
        <f>2023-YEAR(A1284)</f>
        <v>20</v>
      </c>
      <c r="C1284" s="1" t="s">
        <v>12</v>
      </c>
      <c r="D1284" s="1" t="s">
        <v>25</v>
      </c>
      <c r="E1284" s="1" t="s">
        <v>86</v>
      </c>
      <c r="F1284" s="1" t="s">
        <v>15</v>
      </c>
      <c r="G1284" s="7" t="str">
        <f>CONCATENATE(E1284,",",F1284,",","BRASIL")</f>
        <v>CAMPO MOURÃO,PR,BRASIL</v>
      </c>
      <c r="H1284" s="1"/>
      <c r="I1284" s="5" t="s">
        <v>86</v>
      </c>
      <c r="J1284" s="1" t="s">
        <v>215</v>
      </c>
      <c r="K1284" s="1" t="s">
        <v>30</v>
      </c>
      <c r="L1284" s="1" t="s">
        <v>68</v>
      </c>
      <c r="M1284" s="1" t="s">
        <v>19</v>
      </c>
      <c r="N1284" s="1" t="s">
        <v>32</v>
      </c>
      <c r="O1284" s="1" t="s">
        <v>33</v>
      </c>
      <c r="P1284" s="1" t="s">
        <v>216</v>
      </c>
      <c r="Q1284" s="2" t="s">
        <v>45</v>
      </c>
      <c r="R1284" s="8">
        <f>IF(P1284&gt;1,(Q1284/P1284)*100,0)</f>
        <v>0</v>
      </c>
    </row>
    <row r="1285" spans="1:18" x14ac:dyDescent="0.25">
      <c r="A1285" s="1" t="s">
        <v>1957</v>
      </c>
      <c r="B1285" s="7">
        <f>2023-YEAR(A1285)</f>
        <v>25</v>
      </c>
      <c r="C1285" s="1" t="s">
        <v>36</v>
      </c>
      <c r="D1285" s="1" t="s">
        <v>25</v>
      </c>
      <c r="E1285" s="1" t="s">
        <v>354</v>
      </c>
      <c r="F1285" s="1" t="s">
        <v>15</v>
      </c>
      <c r="G1285" s="7" t="str">
        <f>CONCATENATE(E1285,",",F1285,",","BRASIL")</f>
        <v>MAUA DA SERRA,PR,BRASIL</v>
      </c>
      <c r="H1285" s="1"/>
      <c r="I1285" s="5" t="s">
        <v>66</v>
      </c>
      <c r="J1285" s="1" t="s">
        <v>82</v>
      </c>
      <c r="K1285" s="1" t="s">
        <v>38</v>
      </c>
      <c r="L1285" s="1" t="s">
        <v>68</v>
      </c>
      <c r="M1285" s="1" t="s">
        <v>19</v>
      </c>
      <c r="N1285" s="1" t="s">
        <v>20</v>
      </c>
      <c r="O1285" s="1" t="s">
        <v>21</v>
      </c>
      <c r="P1285" s="1" t="s">
        <v>27</v>
      </c>
      <c r="Q1285" s="2" t="s">
        <v>23</v>
      </c>
      <c r="R1285" s="8">
        <f>IF(P1285&gt;1,(Q1285/P1285)*100,0)</f>
        <v>60</v>
      </c>
    </row>
    <row r="1286" spans="1:18" x14ac:dyDescent="0.25">
      <c r="A1286" s="1" t="s">
        <v>1958</v>
      </c>
      <c r="B1286" s="7">
        <f>2023-YEAR(A1286)</f>
        <v>25</v>
      </c>
      <c r="C1286" s="1" t="s">
        <v>36</v>
      </c>
      <c r="D1286" s="1" t="s">
        <v>25</v>
      </c>
      <c r="E1286" s="1" t="s">
        <v>47</v>
      </c>
      <c r="F1286" s="1" t="s">
        <v>15</v>
      </c>
      <c r="G1286" s="7" t="str">
        <f>CONCATENATE(E1286,",",F1286,",","BRASIL")</f>
        <v>PARANAGUÁ,PR,BRASIL</v>
      </c>
      <c r="H1286" s="1"/>
      <c r="I1286" s="5" t="s">
        <v>47</v>
      </c>
      <c r="J1286" s="1" t="s">
        <v>232</v>
      </c>
      <c r="K1286" s="1" t="s">
        <v>30</v>
      </c>
      <c r="L1286" s="1" t="s">
        <v>68</v>
      </c>
      <c r="M1286" s="1" t="s">
        <v>19</v>
      </c>
      <c r="N1286" s="1" t="s">
        <v>20</v>
      </c>
      <c r="O1286" s="1" t="s">
        <v>123</v>
      </c>
      <c r="P1286" s="1" t="s">
        <v>233</v>
      </c>
      <c r="Q1286" s="2" t="s">
        <v>45</v>
      </c>
      <c r="R1286" s="8">
        <f>IF(P1286&gt;1,(Q1286/P1286)*100,0)</f>
        <v>0</v>
      </c>
    </row>
    <row r="1287" spans="1:18" x14ac:dyDescent="0.25">
      <c r="A1287" s="1" t="s">
        <v>1959</v>
      </c>
      <c r="B1287" s="7">
        <f>2023-YEAR(A1287)</f>
        <v>20</v>
      </c>
      <c r="C1287" s="1" t="s">
        <v>36</v>
      </c>
      <c r="D1287" s="1" t="s">
        <v>25</v>
      </c>
      <c r="E1287" s="1" t="s">
        <v>2197</v>
      </c>
      <c r="F1287" s="1" t="s">
        <v>149</v>
      </c>
      <c r="G1287" s="7" t="str">
        <f>CONCATENATE(E1287,",",F1287,",","BRASIL")</f>
        <v>BELA VISTA DO TOLDO,SC,BRASIL</v>
      </c>
      <c r="H1287" s="1"/>
      <c r="I1287" s="5" t="s">
        <v>54</v>
      </c>
      <c r="J1287" s="1" t="s">
        <v>132</v>
      </c>
      <c r="K1287" s="1" t="s">
        <v>30</v>
      </c>
      <c r="L1287" s="1" t="s">
        <v>68</v>
      </c>
      <c r="M1287" s="1" t="s">
        <v>19</v>
      </c>
      <c r="N1287" s="1" t="s">
        <v>20</v>
      </c>
      <c r="O1287" s="1" t="s">
        <v>21</v>
      </c>
      <c r="P1287" s="1" t="s">
        <v>133</v>
      </c>
      <c r="Q1287" s="2" t="s">
        <v>45</v>
      </c>
      <c r="R1287" s="8">
        <f>IF(P1287&gt;1,(Q1287/P1287)*100,0)</f>
        <v>0</v>
      </c>
    </row>
    <row r="1288" spans="1:18" x14ac:dyDescent="0.25">
      <c r="A1288" s="1" t="s">
        <v>1960</v>
      </c>
      <c r="B1288" s="7">
        <f>2023-YEAR(A1288)</f>
        <v>21</v>
      </c>
      <c r="C1288" s="1" t="s">
        <v>36</v>
      </c>
      <c r="D1288" s="1" t="s">
        <v>25</v>
      </c>
      <c r="E1288" s="1" t="s">
        <v>51</v>
      </c>
      <c r="F1288" s="1" t="s">
        <v>15</v>
      </c>
      <c r="G1288" s="7" t="str">
        <f>CONCATENATE(E1288,",",F1288,",","BRASIL")</f>
        <v>PARANAVAÍ,PR,BRASIL</v>
      </c>
      <c r="H1288" s="1"/>
      <c r="I1288" s="5" t="s">
        <v>2163</v>
      </c>
      <c r="J1288" s="1" t="s">
        <v>103</v>
      </c>
      <c r="K1288" s="1" t="s">
        <v>30</v>
      </c>
      <c r="L1288" s="1" t="s">
        <v>68</v>
      </c>
      <c r="M1288" s="1" t="s">
        <v>19</v>
      </c>
      <c r="N1288" s="1" t="s">
        <v>20</v>
      </c>
      <c r="O1288" s="1" t="s">
        <v>33</v>
      </c>
      <c r="P1288" s="1" t="s">
        <v>161</v>
      </c>
      <c r="Q1288" s="2" t="s">
        <v>45</v>
      </c>
      <c r="R1288" s="8">
        <f>IF(P1288&gt;1,(Q1288/P1288)*100,0)</f>
        <v>0</v>
      </c>
    </row>
    <row r="1289" spans="1:18" x14ac:dyDescent="0.25">
      <c r="A1289" s="1" t="s">
        <v>471</v>
      </c>
      <c r="B1289" s="7">
        <f>2023-YEAR(A1289)</f>
        <v>31</v>
      </c>
      <c r="C1289" s="1" t="s">
        <v>36</v>
      </c>
      <c r="D1289" s="1" t="s">
        <v>25</v>
      </c>
      <c r="E1289" s="1" t="s">
        <v>54</v>
      </c>
      <c r="F1289" s="1" t="s">
        <v>15</v>
      </c>
      <c r="G1289" s="7" t="str">
        <f>CONCATENATE(E1289,",",F1289,",","BRASIL")</f>
        <v>UNIÃO DA VITÓRIA,PR,BRASIL</v>
      </c>
      <c r="H1289" s="1"/>
      <c r="I1289" s="5" t="s">
        <v>54</v>
      </c>
      <c r="J1289" s="1" t="s">
        <v>151</v>
      </c>
      <c r="K1289" s="1" t="s">
        <v>30</v>
      </c>
      <c r="L1289" s="1" t="s">
        <v>68</v>
      </c>
      <c r="M1289" s="1" t="s">
        <v>19</v>
      </c>
      <c r="N1289" s="1" t="s">
        <v>20</v>
      </c>
      <c r="O1289" s="1" t="s">
        <v>33</v>
      </c>
      <c r="P1289" s="1" t="s">
        <v>152</v>
      </c>
      <c r="Q1289" s="2" t="s">
        <v>45</v>
      </c>
      <c r="R1289" s="8">
        <f>IF(P1289&gt;1,(Q1289/P1289)*100,0)</f>
        <v>0</v>
      </c>
    </row>
    <row r="1290" spans="1:18" x14ac:dyDescent="0.25">
      <c r="A1290" s="1" t="s">
        <v>1961</v>
      </c>
      <c r="B1290" s="7">
        <f>2023-YEAR(A1290)</f>
        <v>30</v>
      </c>
      <c r="C1290" s="1" t="s">
        <v>36</v>
      </c>
      <c r="D1290" s="1" t="s">
        <v>13</v>
      </c>
      <c r="E1290" s="1" t="s">
        <v>60</v>
      </c>
      <c r="F1290" s="1" t="s">
        <v>15</v>
      </c>
      <c r="G1290" s="7" t="str">
        <f>CONCATENATE(E1290,",",F1290,",","BRASIL")</f>
        <v>SAO JOSE DOS PINHAIS,PR,BRASIL</v>
      </c>
      <c r="H1290" s="1"/>
      <c r="I1290" s="5" t="s">
        <v>2164</v>
      </c>
      <c r="J1290" s="1" t="s">
        <v>455</v>
      </c>
      <c r="K1290" s="1" t="s">
        <v>30</v>
      </c>
      <c r="L1290" s="1" t="s">
        <v>18</v>
      </c>
      <c r="M1290" s="1" t="s">
        <v>19</v>
      </c>
      <c r="N1290" s="1" t="s">
        <v>20</v>
      </c>
      <c r="O1290" s="1" t="s">
        <v>33</v>
      </c>
      <c r="P1290" s="1" t="s">
        <v>456</v>
      </c>
      <c r="Q1290" s="2" t="s">
        <v>45</v>
      </c>
      <c r="R1290" s="8">
        <f>IF(P1290&gt;1,(Q1290/P1290)*100,0)</f>
        <v>0</v>
      </c>
    </row>
    <row r="1291" spans="1:18" x14ac:dyDescent="0.25">
      <c r="A1291" s="1" t="s">
        <v>1962</v>
      </c>
      <c r="B1291" s="7">
        <f>2023-YEAR(A1291)</f>
        <v>24</v>
      </c>
      <c r="C1291" s="1" t="s">
        <v>12</v>
      </c>
      <c r="D1291" s="1" t="s">
        <v>127</v>
      </c>
      <c r="E1291" s="1" t="s">
        <v>60</v>
      </c>
      <c r="F1291" s="1" t="s">
        <v>15</v>
      </c>
      <c r="G1291" s="7" t="str">
        <f>CONCATENATE(E1291,",",F1291,",","BRASIL")</f>
        <v>SAO JOSE DOS PINHAIS,PR,BRASIL</v>
      </c>
      <c r="H1291" s="1"/>
      <c r="I1291" s="5" t="s">
        <v>2164</v>
      </c>
      <c r="J1291" s="1" t="s">
        <v>61</v>
      </c>
      <c r="K1291" s="1" t="s">
        <v>30</v>
      </c>
      <c r="L1291" s="1" t="s">
        <v>18</v>
      </c>
      <c r="M1291" s="1" t="s">
        <v>19</v>
      </c>
      <c r="N1291" s="1" t="s">
        <v>62</v>
      </c>
      <c r="O1291" s="1" t="s">
        <v>33</v>
      </c>
      <c r="P1291" s="1" t="s">
        <v>63</v>
      </c>
      <c r="Q1291" s="2" t="s">
        <v>45</v>
      </c>
      <c r="R1291" s="8">
        <f>IF(P1291&gt;1,(Q1291/P1291)*100,0)</f>
        <v>0</v>
      </c>
    </row>
    <row r="1292" spans="1:18" x14ac:dyDescent="0.25">
      <c r="A1292" s="1" t="s">
        <v>668</v>
      </c>
      <c r="B1292" s="7">
        <f>2023-YEAR(A1292)</f>
        <v>24</v>
      </c>
      <c r="C1292" s="1" t="s">
        <v>36</v>
      </c>
      <c r="D1292" s="1" t="s">
        <v>13</v>
      </c>
      <c r="E1292" s="1" t="s">
        <v>477</v>
      </c>
      <c r="F1292" s="1" t="s">
        <v>15</v>
      </c>
      <c r="G1292" s="7" t="str">
        <f>CONCATENATE(E1292,",",F1292,",","BRASIL")</f>
        <v>PORTO VITORIA,PR,BRASIL</v>
      </c>
      <c r="H1292" s="1"/>
      <c r="I1292" s="5" t="s">
        <v>54</v>
      </c>
      <c r="J1292" s="1" t="s">
        <v>505</v>
      </c>
      <c r="K1292" s="1" t="s">
        <v>30</v>
      </c>
      <c r="L1292" s="1" t="s">
        <v>68</v>
      </c>
      <c r="M1292" s="1" t="s">
        <v>19</v>
      </c>
      <c r="N1292" s="1" t="s">
        <v>20</v>
      </c>
      <c r="O1292" s="1" t="s">
        <v>33</v>
      </c>
      <c r="P1292" s="1" t="s">
        <v>56</v>
      </c>
      <c r="Q1292" s="2" t="s">
        <v>45</v>
      </c>
      <c r="R1292" s="8">
        <f>IF(P1292&gt;1,(Q1292/P1292)*100,0)</f>
        <v>0</v>
      </c>
    </row>
    <row r="1293" spans="1:18" x14ac:dyDescent="0.25">
      <c r="A1293" s="1" t="s">
        <v>1031</v>
      </c>
      <c r="B1293" s="7">
        <f>2023-YEAR(A1293)</f>
        <v>22</v>
      </c>
      <c r="C1293" s="1" t="s">
        <v>36</v>
      </c>
      <c r="D1293" s="1" t="s">
        <v>13</v>
      </c>
      <c r="E1293" s="1" t="s">
        <v>47</v>
      </c>
      <c r="F1293" s="1" t="s">
        <v>15</v>
      </c>
      <c r="G1293" s="7" t="str">
        <f>CONCATENATE(E1293,",",F1293,",","BRASIL")</f>
        <v>PARANAGUÁ,PR,BRASIL</v>
      </c>
      <c r="H1293" s="1"/>
      <c r="I1293" s="5" t="s">
        <v>47</v>
      </c>
      <c r="J1293" s="1" t="s">
        <v>331</v>
      </c>
      <c r="K1293" s="1" t="s">
        <v>30</v>
      </c>
      <c r="L1293" s="1" t="s">
        <v>18</v>
      </c>
      <c r="M1293" s="1" t="s">
        <v>19</v>
      </c>
      <c r="N1293" s="1" t="s">
        <v>20</v>
      </c>
      <c r="O1293" s="1" t="s">
        <v>33</v>
      </c>
      <c r="P1293" s="1" t="s">
        <v>74</v>
      </c>
      <c r="Q1293" s="2" t="s">
        <v>468</v>
      </c>
      <c r="R1293" s="8">
        <f>IF(P1293&gt;1,(Q1293/P1293)*100,0)</f>
        <v>16.161616161616163</v>
      </c>
    </row>
    <row r="1294" spans="1:18" x14ac:dyDescent="0.25">
      <c r="A1294" s="1" t="s">
        <v>1964</v>
      </c>
      <c r="B1294" s="7">
        <f>2023-YEAR(A1294)</f>
        <v>22</v>
      </c>
      <c r="C1294" s="1" t="s">
        <v>12</v>
      </c>
      <c r="D1294" s="1" t="s">
        <v>25</v>
      </c>
      <c r="E1294" s="1" t="s">
        <v>28</v>
      </c>
      <c r="F1294" s="1" t="s">
        <v>15</v>
      </c>
      <c r="G1294" s="7" t="str">
        <f>CONCATENATE(E1294,",",F1294,",","BRASIL")</f>
        <v>CURITIBA,PR,BRASIL</v>
      </c>
      <c r="H1294" s="1"/>
      <c r="I1294" s="5" t="s">
        <v>2162</v>
      </c>
      <c r="J1294" s="1" t="s">
        <v>173</v>
      </c>
      <c r="K1294" s="1" t="s">
        <v>30</v>
      </c>
      <c r="L1294" s="1" t="s">
        <v>31</v>
      </c>
      <c r="M1294" s="1" t="s">
        <v>19</v>
      </c>
      <c r="N1294" s="1" t="s">
        <v>20</v>
      </c>
      <c r="O1294" s="1" t="s">
        <v>33</v>
      </c>
      <c r="P1294" s="1" t="s">
        <v>1965</v>
      </c>
      <c r="Q1294" s="2" t="s">
        <v>1019</v>
      </c>
      <c r="R1294" s="8">
        <f>IF(P1294&gt;1,(Q1294/P1294)*100,0)</f>
        <v>49.383802816901408</v>
      </c>
    </row>
    <row r="1295" spans="1:18" x14ac:dyDescent="0.25">
      <c r="A1295" s="1" t="s">
        <v>178</v>
      </c>
      <c r="B1295" s="7">
        <f>2023-YEAR(A1295)</f>
        <v>30</v>
      </c>
      <c r="C1295" s="1" t="s">
        <v>12</v>
      </c>
      <c r="D1295" s="1" t="s">
        <v>25</v>
      </c>
      <c r="E1295" s="1" t="s">
        <v>60</v>
      </c>
      <c r="F1295" s="1" t="s">
        <v>15</v>
      </c>
      <c r="G1295" s="7" t="str">
        <f>CONCATENATE(E1295,",",F1295,",","BRASIL")</f>
        <v>SAO JOSE DOS PINHAIS,PR,BRASIL</v>
      </c>
      <c r="H1295" s="1"/>
      <c r="I1295" s="5" t="s">
        <v>2164</v>
      </c>
      <c r="J1295" s="1" t="s">
        <v>455</v>
      </c>
      <c r="K1295" s="1" t="s">
        <v>30</v>
      </c>
      <c r="L1295" s="1" t="s">
        <v>18</v>
      </c>
      <c r="M1295" s="1" t="s">
        <v>19</v>
      </c>
      <c r="N1295" s="1" t="s">
        <v>20</v>
      </c>
      <c r="O1295" s="1" t="s">
        <v>33</v>
      </c>
      <c r="P1295" s="1" t="s">
        <v>456</v>
      </c>
      <c r="Q1295" s="2" t="s">
        <v>45</v>
      </c>
      <c r="R1295" s="8">
        <f>IF(P1295&gt;1,(Q1295/P1295)*100,0)</f>
        <v>0</v>
      </c>
    </row>
    <row r="1296" spans="1:18" x14ac:dyDescent="0.25">
      <c r="A1296" s="1" t="s">
        <v>1284</v>
      </c>
      <c r="B1296" s="7">
        <f>2023-YEAR(A1296)</f>
        <v>21</v>
      </c>
      <c r="C1296" s="1" t="s">
        <v>12</v>
      </c>
      <c r="D1296" s="1" t="s">
        <v>13</v>
      </c>
      <c r="E1296" s="1" t="s">
        <v>47</v>
      </c>
      <c r="F1296" s="1" t="s">
        <v>15</v>
      </c>
      <c r="G1296" s="7" t="str">
        <f>CONCATENATE(E1296,",",F1296,",","BRASIL")</f>
        <v>PARANAGUÁ,PR,BRASIL</v>
      </c>
      <c r="H1296" s="1"/>
      <c r="I1296" s="5" t="s">
        <v>47</v>
      </c>
      <c r="J1296" s="1" t="s">
        <v>122</v>
      </c>
      <c r="K1296" s="1" t="s">
        <v>30</v>
      </c>
      <c r="L1296" s="1" t="s">
        <v>68</v>
      </c>
      <c r="M1296" s="1" t="s">
        <v>19</v>
      </c>
      <c r="N1296" s="1" t="s">
        <v>20</v>
      </c>
      <c r="O1296" s="1" t="s">
        <v>123</v>
      </c>
      <c r="P1296" s="1" t="s">
        <v>420</v>
      </c>
      <c r="Q1296" s="2" t="s">
        <v>45</v>
      </c>
      <c r="R1296" s="8">
        <f>IF(P1296&gt;1,(Q1296/P1296)*100,0)</f>
        <v>0</v>
      </c>
    </row>
    <row r="1297" spans="1:18" x14ac:dyDescent="0.25">
      <c r="A1297" s="1" t="s">
        <v>1966</v>
      </c>
      <c r="B1297" s="7">
        <f>2023-YEAR(A1297)</f>
        <v>21</v>
      </c>
      <c r="C1297" s="1" t="s">
        <v>12</v>
      </c>
      <c r="D1297" s="1" t="s">
        <v>25</v>
      </c>
      <c r="E1297" s="1" t="s">
        <v>47</v>
      </c>
      <c r="F1297" s="1" t="s">
        <v>15</v>
      </c>
      <c r="G1297" s="7" t="str">
        <f>CONCATENATE(E1297,",",F1297,",","BRASIL")</f>
        <v>PARANAGUÁ,PR,BRASIL</v>
      </c>
      <c r="H1297" s="1"/>
      <c r="I1297" s="5" t="s">
        <v>47</v>
      </c>
      <c r="J1297" s="1" t="s">
        <v>232</v>
      </c>
      <c r="K1297" s="1" t="s">
        <v>30</v>
      </c>
      <c r="L1297" s="1" t="s">
        <v>68</v>
      </c>
      <c r="M1297" s="1" t="s">
        <v>19</v>
      </c>
      <c r="N1297" s="1" t="s">
        <v>20</v>
      </c>
      <c r="O1297" s="1" t="s">
        <v>33</v>
      </c>
      <c r="P1297" s="1" t="s">
        <v>233</v>
      </c>
      <c r="Q1297" s="2" t="s">
        <v>45</v>
      </c>
      <c r="R1297" s="8">
        <f>IF(P1297&gt;1,(Q1297/P1297)*100,0)</f>
        <v>0</v>
      </c>
    </row>
    <row r="1298" spans="1:18" x14ac:dyDescent="0.25">
      <c r="A1298" s="1" t="s">
        <v>1967</v>
      </c>
      <c r="B1298" s="7">
        <f>2023-YEAR(A1298)</f>
        <v>33</v>
      </c>
      <c r="C1298" s="1" t="s">
        <v>36</v>
      </c>
      <c r="D1298" s="1" t="s">
        <v>25</v>
      </c>
      <c r="E1298" s="1" t="s">
        <v>28</v>
      </c>
      <c r="F1298" s="1" t="s">
        <v>15</v>
      </c>
      <c r="G1298" s="7" t="str">
        <f>CONCATENATE(E1298,",",F1298,",","BRASIL")</f>
        <v>CURITIBA,PR,BRASIL</v>
      </c>
      <c r="H1298" s="1"/>
      <c r="I1298" s="5" t="s">
        <v>2162</v>
      </c>
      <c r="J1298" s="1" t="s">
        <v>238</v>
      </c>
      <c r="K1298" s="1" t="s">
        <v>83</v>
      </c>
      <c r="L1298" s="1" t="s">
        <v>68</v>
      </c>
      <c r="M1298" s="1" t="s">
        <v>19</v>
      </c>
      <c r="N1298" s="1" t="s">
        <v>20</v>
      </c>
      <c r="O1298" s="1" t="s">
        <v>123</v>
      </c>
      <c r="P1298" s="1" t="s">
        <v>239</v>
      </c>
      <c r="Q1298" s="2" t="s">
        <v>812</v>
      </c>
      <c r="R1298" s="8">
        <f>IF(P1298&gt;1,(Q1298/P1298)*100,0)</f>
        <v>22.440242597217267</v>
      </c>
    </row>
    <row r="1299" spans="1:18" x14ac:dyDescent="0.25">
      <c r="A1299" s="1" t="s">
        <v>1968</v>
      </c>
      <c r="B1299" s="7">
        <f>2023-YEAR(A1299)</f>
        <v>26</v>
      </c>
      <c r="C1299" s="1" t="s">
        <v>36</v>
      </c>
      <c r="D1299" s="1" t="s">
        <v>224</v>
      </c>
      <c r="E1299" s="1" t="s">
        <v>377</v>
      </c>
      <c r="F1299" s="1" t="s">
        <v>15</v>
      </c>
      <c r="G1299" s="7" t="str">
        <f>CONCATENATE(E1299,",",F1299,",","BRASIL")</f>
        <v>UBIRATA,PR,BRASIL</v>
      </c>
      <c r="H1299" s="1"/>
      <c r="I1299" s="5" t="s">
        <v>86</v>
      </c>
      <c r="J1299" s="1" t="s">
        <v>73</v>
      </c>
      <c r="K1299" s="1" t="s">
        <v>38</v>
      </c>
      <c r="L1299" s="1" t="s">
        <v>68</v>
      </c>
      <c r="M1299" s="1" t="s">
        <v>19</v>
      </c>
      <c r="N1299" s="1" t="s">
        <v>20</v>
      </c>
      <c r="O1299" s="1" t="s">
        <v>33</v>
      </c>
      <c r="P1299" s="1" t="s">
        <v>1969</v>
      </c>
      <c r="Q1299" s="2" t="s">
        <v>1970</v>
      </c>
      <c r="R1299" s="8">
        <f>IF(P1299&gt;1,(Q1299/P1299)*100,0)</f>
        <v>78.169449598021018</v>
      </c>
    </row>
    <row r="1300" spans="1:18" x14ac:dyDescent="0.25">
      <c r="A1300" s="1" t="s">
        <v>1460</v>
      </c>
      <c r="B1300" s="7">
        <f>2023-YEAR(A1300)</f>
        <v>32</v>
      </c>
      <c r="C1300" s="1" t="s">
        <v>36</v>
      </c>
      <c r="D1300" s="1" t="s">
        <v>25</v>
      </c>
      <c r="E1300" s="1" t="s">
        <v>66</v>
      </c>
      <c r="F1300" s="1" t="s">
        <v>15</v>
      </c>
      <c r="G1300" s="7" t="str">
        <f>CONCATENATE(E1300,",",F1300,",","BRASIL")</f>
        <v>APUCARANA,PR,BRASIL</v>
      </c>
      <c r="H1300" s="1"/>
      <c r="I1300" s="5" t="s">
        <v>66</v>
      </c>
      <c r="J1300" s="1" t="s">
        <v>306</v>
      </c>
      <c r="K1300" s="1" t="s">
        <v>30</v>
      </c>
      <c r="L1300" s="1" t="s">
        <v>68</v>
      </c>
      <c r="M1300" s="1" t="s">
        <v>19</v>
      </c>
      <c r="N1300" s="1" t="s">
        <v>20</v>
      </c>
      <c r="O1300" s="1" t="s">
        <v>33</v>
      </c>
      <c r="P1300" s="1" t="s">
        <v>707</v>
      </c>
      <c r="Q1300" s="2" t="s">
        <v>45</v>
      </c>
      <c r="R1300" s="8">
        <f>IF(P1300&gt;1,(Q1300/P1300)*100,0)</f>
        <v>0</v>
      </c>
    </row>
    <row r="1301" spans="1:18" x14ac:dyDescent="0.25">
      <c r="A1301" s="1" t="s">
        <v>1971</v>
      </c>
      <c r="B1301" s="7">
        <f>2023-YEAR(A1301)</f>
        <v>19</v>
      </c>
      <c r="C1301" s="1" t="s">
        <v>12</v>
      </c>
      <c r="D1301" s="1" t="s">
        <v>65</v>
      </c>
      <c r="E1301" s="1" t="s">
        <v>51</v>
      </c>
      <c r="F1301" s="1" t="s">
        <v>15</v>
      </c>
      <c r="G1301" s="7" t="str">
        <f>CONCATENATE(E1301,",",F1301,",","BRASIL")</f>
        <v>PARANAVAÍ,PR,BRASIL</v>
      </c>
      <c r="H1301" s="1"/>
      <c r="I1301" s="5" t="s">
        <v>2163</v>
      </c>
      <c r="J1301" s="1" t="s">
        <v>182</v>
      </c>
      <c r="K1301" s="1" t="s">
        <v>30</v>
      </c>
      <c r="L1301" s="1" t="s">
        <v>68</v>
      </c>
      <c r="M1301" s="1" t="s">
        <v>19</v>
      </c>
      <c r="N1301" s="1" t="s">
        <v>20</v>
      </c>
      <c r="O1301" s="1" t="s">
        <v>21</v>
      </c>
      <c r="P1301" s="1" t="s">
        <v>183</v>
      </c>
      <c r="Q1301" s="2" t="s">
        <v>45</v>
      </c>
      <c r="R1301" s="8">
        <f>IF(P1301&gt;1,(Q1301/P1301)*100,0)</f>
        <v>0</v>
      </c>
    </row>
    <row r="1302" spans="1:18" x14ac:dyDescent="0.25">
      <c r="A1302" s="1" t="s">
        <v>1972</v>
      </c>
      <c r="B1302" s="7">
        <f>2023-YEAR(A1302)</f>
        <v>35</v>
      </c>
      <c r="C1302" s="1" t="s">
        <v>36</v>
      </c>
      <c r="D1302" s="1" t="s">
        <v>25</v>
      </c>
      <c r="E1302" s="1" t="s">
        <v>66</v>
      </c>
      <c r="F1302" s="1" t="s">
        <v>15</v>
      </c>
      <c r="G1302" s="7" t="str">
        <f>CONCATENATE(E1302,",",F1302,",","BRASIL")</f>
        <v>APUCARANA,PR,BRASIL</v>
      </c>
      <c r="H1302" s="1"/>
      <c r="I1302" s="5" t="s">
        <v>66</v>
      </c>
      <c r="J1302" s="1" t="s">
        <v>67</v>
      </c>
      <c r="K1302" s="1" t="s">
        <v>83</v>
      </c>
      <c r="L1302" s="1" t="s">
        <v>43</v>
      </c>
      <c r="M1302" s="1" t="s">
        <v>19</v>
      </c>
      <c r="N1302" s="1" t="s">
        <v>20</v>
      </c>
      <c r="O1302" s="1" t="s">
        <v>211</v>
      </c>
      <c r="P1302" s="1" t="s">
        <v>69</v>
      </c>
      <c r="Q1302" s="2" t="s">
        <v>70</v>
      </c>
      <c r="R1302" s="8">
        <f>IF(P1302&gt;1,(Q1302/P1302)*100,0)</f>
        <v>15.306122448979592</v>
      </c>
    </row>
    <row r="1303" spans="1:18" x14ac:dyDescent="0.25">
      <c r="A1303" s="1" t="s">
        <v>1973</v>
      </c>
      <c r="B1303" s="7">
        <f>2023-YEAR(A1303)</f>
        <v>20</v>
      </c>
      <c r="C1303" s="1" t="s">
        <v>36</v>
      </c>
      <c r="D1303" s="1" t="s">
        <v>13</v>
      </c>
      <c r="E1303" s="1" t="s">
        <v>257</v>
      </c>
      <c r="F1303" s="1" t="s">
        <v>15</v>
      </c>
      <c r="G1303" s="7" t="str">
        <f>CONCATENATE(E1303,",",F1303,",","BRASIL")</f>
        <v>PLANALTINA DO PARANA,PR,BRASIL</v>
      </c>
      <c r="H1303" s="1"/>
      <c r="I1303" s="5" t="s">
        <v>2163</v>
      </c>
      <c r="J1303" s="1" t="s">
        <v>103</v>
      </c>
      <c r="K1303" s="1" t="s">
        <v>30</v>
      </c>
      <c r="L1303" s="1" t="s">
        <v>68</v>
      </c>
      <c r="M1303" s="1" t="s">
        <v>19</v>
      </c>
      <c r="N1303" s="1" t="s">
        <v>20</v>
      </c>
      <c r="O1303" s="1" t="s">
        <v>21</v>
      </c>
      <c r="P1303" s="1" t="s">
        <v>161</v>
      </c>
      <c r="Q1303" s="2" t="s">
        <v>45</v>
      </c>
      <c r="R1303" s="8">
        <f>IF(P1303&gt;1,(Q1303/P1303)*100,0)</f>
        <v>0</v>
      </c>
    </row>
    <row r="1304" spans="1:18" x14ac:dyDescent="0.25">
      <c r="A1304" s="1" t="s">
        <v>1974</v>
      </c>
      <c r="B1304" s="7">
        <f>2023-YEAR(A1304)</f>
        <v>35</v>
      </c>
      <c r="C1304" s="1" t="s">
        <v>12</v>
      </c>
      <c r="D1304" s="1" t="s">
        <v>13</v>
      </c>
      <c r="E1304" s="1" t="s">
        <v>47</v>
      </c>
      <c r="F1304" s="1" t="s">
        <v>15</v>
      </c>
      <c r="G1304" s="7" t="str">
        <f>CONCATENATE(E1304,",",F1304,",","BRASIL")</f>
        <v>PARANAGUÁ,PR,BRASIL</v>
      </c>
      <c r="H1304" s="1"/>
      <c r="I1304" s="5" t="s">
        <v>47</v>
      </c>
      <c r="J1304" s="1" t="s">
        <v>198</v>
      </c>
      <c r="K1304" s="1" t="s">
        <v>38</v>
      </c>
      <c r="L1304" s="1" t="s">
        <v>68</v>
      </c>
      <c r="M1304" s="1" t="s">
        <v>19</v>
      </c>
      <c r="N1304" s="1" t="s">
        <v>20</v>
      </c>
      <c r="O1304" s="1" t="s">
        <v>33</v>
      </c>
      <c r="P1304" s="1" t="s">
        <v>747</v>
      </c>
      <c r="Q1304" s="2" t="s">
        <v>1595</v>
      </c>
      <c r="R1304" s="8">
        <f>IF(P1304&gt;1,(Q1304/P1304)*100,0)</f>
        <v>97.820512820512818</v>
      </c>
    </row>
    <row r="1305" spans="1:18" x14ac:dyDescent="0.25">
      <c r="A1305" s="1" t="s">
        <v>1393</v>
      </c>
      <c r="B1305" s="7">
        <f>2023-YEAR(A1305)</f>
        <v>28</v>
      </c>
      <c r="C1305" s="1" t="s">
        <v>12</v>
      </c>
      <c r="D1305" s="1" t="s">
        <v>13</v>
      </c>
      <c r="E1305" s="1" t="s">
        <v>51</v>
      </c>
      <c r="F1305" s="1" t="s">
        <v>15</v>
      </c>
      <c r="G1305" s="7" t="str">
        <f>CONCATENATE(E1305,",",F1305,",","BRASIL")</f>
        <v>PARANAVAÍ,PR,BRASIL</v>
      </c>
      <c r="H1305" s="1"/>
      <c r="I1305" s="5" t="s">
        <v>2163</v>
      </c>
      <c r="J1305" s="1" t="s">
        <v>254</v>
      </c>
      <c r="K1305" s="1" t="s">
        <v>30</v>
      </c>
      <c r="L1305" s="1" t="s">
        <v>68</v>
      </c>
      <c r="M1305" s="1" t="s">
        <v>19</v>
      </c>
      <c r="N1305" s="1" t="s">
        <v>32</v>
      </c>
      <c r="O1305" s="1" t="s">
        <v>33</v>
      </c>
      <c r="P1305" s="1" t="s">
        <v>105</v>
      </c>
      <c r="Q1305" s="2" t="s">
        <v>45</v>
      </c>
      <c r="R1305" s="8">
        <f>IF(P1305&gt;1,(Q1305/P1305)*100,0)</f>
        <v>0</v>
      </c>
    </row>
    <row r="1306" spans="1:18" x14ac:dyDescent="0.25">
      <c r="A1306" s="1" t="s">
        <v>1975</v>
      </c>
      <c r="B1306" s="7">
        <f>2023-YEAR(A1306)</f>
        <v>32</v>
      </c>
      <c r="C1306" s="1" t="s">
        <v>36</v>
      </c>
      <c r="D1306" s="1" t="s">
        <v>25</v>
      </c>
      <c r="E1306" s="1" t="s">
        <v>433</v>
      </c>
      <c r="F1306" s="1" t="s">
        <v>15</v>
      </c>
      <c r="G1306" s="7" t="str">
        <f>CONCATENATE(E1306,",",F1306,",","BRASIL")</f>
        <v>COLORADO,PR,BRASIL</v>
      </c>
      <c r="H1306" s="1"/>
      <c r="I1306" s="5" t="s">
        <v>2163</v>
      </c>
      <c r="J1306" s="1" t="s">
        <v>103</v>
      </c>
      <c r="K1306" s="1" t="s">
        <v>83</v>
      </c>
      <c r="L1306" s="1" t="s">
        <v>68</v>
      </c>
      <c r="M1306" s="1" t="s">
        <v>19</v>
      </c>
      <c r="N1306" s="1" t="s">
        <v>20</v>
      </c>
      <c r="O1306" s="1" t="s">
        <v>21</v>
      </c>
      <c r="P1306" s="1" t="s">
        <v>161</v>
      </c>
      <c r="Q1306" s="2" t="s">
        <v>50</v>
      </c>
      <c r="R1306" s="8">
        <f>IF(P1306&gt;1,(Q1306/P1306)*100,0)</f>
        <v>20.833333333333336</v>
      </c>
    </row>
    <row r="1307" spans="1:18" x14ac:dyDescent="0.25">
      <c r="A1307" s="1" t="s">
        <v>1976</v>
      </c>
      <c r="B1307" s="7">
        <f>2023-YEAR(A1307)</f>
        <v>23</v>
      </c>
      <c r="C1307" s="1" t="s">
        <v>12</v>
      </c>
      <c r="D1307" s="1" t="s">
        <v>25</v>
      </c>
      <c r="E1307" s="1" t="s">
        <v>66</v>
      </c>
      <c r="F1307" s="1" t="s">
        <v>15</v>
      </c>
      <c r="G1307" s="7" t="str">
        <f>CONCATENATE(E1307,",",F1307,",","BRASIL")</f>
        <v>APUCARANA,PR,BRASIL</v>
      </c>
      <c r="H1307" s="1"/>
      <c r="I1307" s="5" t="s">
        <v>66</v>
      </c>
      <c r="J1307" s="1" t="s">
        <v>730</v>
      </c>
      <c r="K1307" s="1" t="s">
        <v>30</v>
      </c>
      <c r="L1307" s="1" t="s">
        <v>68</v>
      </c>
      <c r="M1307" s="1" t="s">
        <v>19</v>
      </c>
      <c r="N1307" s="1" t="s">
        <v>20</v>
      </c>
      <c r="O1307" s="1" t="s">
        <v>21</v>
      </c>
      <c r="P1307" s="1" t="s">
        <v>753</v>
      </c>
      <c r="Q1307" s="2" t="s">
        <v>218</v>
      </c>
      <c r="R1307" s="8">
        <f>IF(P1307&gt;1,(Q1307/P1307)*100,0)</f>
        <v>3.7735849056603774</v>
      </c>
    </row>
    <row r="1308" spans="1:18" x14ac:dyDescent="0.25">
      <c r="A1308" s="1" t="s">
        <v>1977</v>
      </c>
      <c r="B1308" s="7">
        <f>2023-YEAR(A1308)</f>
        <v>39</v>
      </c>
      <c r="C1308" s="1" t="s">
        <v>12</v>
      </c>
      <c r="D1308" s="1" t="s">
        <v>127</v>
      </c>
      <c r="E1308" s="1" t="s">
        <v>548</v>
      </c>
      <c r="F1308" s="1" t="s">
        <v>15</v>
      </c>
      <c r="G1308" s="7" t="str">
        <f>CONCATENATE(E1308,",",F1308,",","BRASIL")</f>
        <v>MARILANDIA DO SUL,PR,BRASIL</v>
      </c>
      <c r="H1308" s="1"/>
      <c r="I1308" s="5" t="s">
        <v>66</v>
      </c>
      <c r="J1308" s="1" t="s">
        <v>1978</v>
      </c>
      <c r="K1308" s="1" t="s">
        <v>38</v>
      </c>
      <c r="L1308" s="1" t="s">
        <v>68</v>
      </c>
      <c r="M1308" s="1" t="s">
        <v>19</v>
      </c>
      <c r="N1308" s="1" t="s">
        <v>20</v>
      </c>
      <c r="O1308" s="1" t="s">
        <v>33</v>
      </c>
      <c r="P1308" s="1" t="s">
        <v>27</v>
      </c>
      <c r="Q1308" s="2" t="s">
        <v>1979</v>
      </c>
      <c r="R1308" s="8">
        <f>IF(P1308&gt;1,(Q1308/P1308)*100,0)</f>
        <v>88</v>
      </c>
    </row>
    <row r="1309" spans="1:18" x14ac:dyDescent="0.25">
      <c r="A1309" s="1" t="s">
        <v>1980</v>
      </c>
      <c r="B1309" s="7">
        <f>2023-YEAR(A1309)</f>
        <v>31</v>
      </c>
      <c r="C1309" s="1" t="s">
        <v>36</v>
      </c>
      <c r="D1309" s="1" t="s">
        <v>127</v>
      </c>
      <c r="E1309" s="1" t="s">
        <v>51</v>
      </c>
      <c r="F1309" s="1" t="s">
        <v>15</v>
      </c>
      <c r="G1309" s="7" t="str">
        <f>CONCATENATE(E1309,",",F1309,",","BRASIL")</f>
        <v>PARANAVAÍ,PR,BRASIL</v>
      </c>
      <c r="H1309" s="1"/>
      <c r="I1309" s="5" t="s">
        <v>2163</v>
      </c>
      <c r="J1309" s="1" t="s">
        <v>250</v>
      </c>
      <c r="K1309" s="1" t="s">
        <v>30</v>
      </c>
      <c r="L1309" s="1" t="s">
        <v>68</v>
      </c>
      <c r="M1309" s="1" t="s">
        <v>19</v>
      </c>
      <c r="N1309" s="1" t="s">
        <v>20</v>
      </c>
      <c r="O1309" s="1" t="s">
        <v>123</v>
      </c>
      <c r="P1309" s="1" t="s">
        <v>251</v>
      </c>
      <c r="Q1309" s="2" t="s">
        <v>45</v>
      </c>
      <c r="R1309" s="8">
        <f>IF(P1309&gt;1,(Q1309/P1309)*100,0)</f>
        <v>0</v>
      </c>
    </row>
    <row r="1310" spans="1:18" x14ac:dyDescent="0.25">
      <c r="A1310" s="1" t="s">
        <v>1981</v>
      </c>
      <c r="B1310" s="7">
        <f>2023-YEAR(A1310)</f>
        <v>47</v>
      </c>
      <c r="C1310" s="1" t="s">
        <v>12</v>
      </c>
      <c r="D1310" s="1" t="s">
        <v>25</v>
      </c>
      <c r="E1310" s="1" t="s">
        <v>377</v>
      </c>
      <c r="F1310" s="1" t="s">
        <v>15</v>
      </c>
      <c r="G1310" s="7" t="str">
        <f>CONCATENATE(E1310,",",F1310,",","BRASIL")</f>
        <v>UBIRATA,PR,BRASIL</v>
      </c>
      <c r="H1310" s="1"/>
      <c r="I1310" s="5" t="s">
        <v>86</v>
      </c>
      <c r="J1310" s="1" t="s">
        <v>258</v>
      </c>
      <c r="K1310" s="1" t="s">
        <v>30</v>
      </c>
      <c r="L1310" s="1" t="s">
        <v>68</v>
      </c>
      <c r="M1310" s="1" t="s">
        <v>19</v>
      </c>
      <c r="N1310" s="1" t="s">
        <v>20</v>
      </c>
      <c r="O1310" s="1" t="s">
        <v>33</v>
      </c>
      <c r="P1310" s="1" t="s">
        <v>56</v>
      </c>
      <c r="Q1310" s="2" t="s">
        <v>45</v>
      </c>
      <c r="R1310" s="8">
        <f>IF(P1310&gt;1,(Q1310/P1310)*100,0)</f>
        <v>0</v>
      </c>
    </row>
    <row r="1311" spans="1:18" x14ac:dyDescent="0.25">
      <c r="A1311" s="1" t="s">
        <v>1982</v>
      </c>
      <c r="B1311" s="7">
        <f>2023-YEAR(A1311)</f>
        <v>38</v>
      </c>
      <c r="C1311" s="1" t="s">
        <v>36</v>
      </c>
      <c r="D1311" s="1" t="s">
        <v>127</v>
      </c>
      <c r="E1311" s="1" t="s">
        <v>86</v>
      </c>
      <c r="F1311" s="1" t="s">
        <v>15</v>
      </c>
      <c r="G1311" s="7" t="str">
        <f>CONCATENATE(E1311,",",F1311,",","BRASIL")</f>
        <v>CAMPO MOURÃO,PR,BRASIL</v>
      </c>
      <c r="H1311" s="1"/>
      <c r="I1311" s="5" t="s">
        <v>86</v>
      </c>
      <c r="J1311" s="1" t="s">
        <v>135</v>
      </c>
      <c r="K1311" s="1" t="s">
        <v>30</v>
      </c>
      <c r="L1311" s="1" t="s">
        <v>68</v>
      </c>
      <c r="M1311" s="1" t="s">
        <v>19</v>
      </c>
      <c r="N1311" s="1" t="s">
        <v>20</v>
      </c>
      <c r="O1311" s="1" t="s">
        <v>33</v>
      </c>
      <c r="P1311" s="1" t="s">
        <v>177</v>
      </c>
      <c r="Q1311" s="2" t="s">
        <v>482</v>
      </c>
      <c r="R1311" s="8">
        <f>IF(P1311&gt;1,(Q1311/P1311)*100,0)</f>
        <v>7.1005917159763312</v>
      </c>
    </row>
    <row r="1312" spans="1:18" x14ac:dyDescent="0.25">
      <c r="A1312" s="1" t="s">
        <v>1983</v>
      </c>
      <c r="B1312" s="7">
        <f>2023-YEAR(A1312)</f>
        <v>32</v>
      </c>
      <c r="C1312" s="1" t="s">
        <v>36</v>
      </c>
      <c r="D1312" s="1" t="s">
        <v>25</v>
      </c>
      <c r="E1312" s="1" t="s">
        <v>28</v>
      </c>
      <c r="F1312" s="1" t="s">
        <v>15</v>
      </c>
      <c r="G1312" s="7" t="str">
        <f>CONCATENATE(E1312,",",F1312,",","BRASIL")</f>
        <v>CURITIBA,PR,BRASIL</v>
      </c>
      <c r="H1312" s="1"/>
      <c r="I1312" s="5" t="s">
        <v>2162</v>
      </c>
      <c r="J1312" s="1" t="s">
        <v>238</v>
      </c>
      <c r="K1312" s="1" t="s">
        <v>30</v>
      </c>
      <c r="L1312" s="1" t="s">
        <v>68</v>
      </c>
      <c r="M1312" s="1" t="s">
        <v>19</v>
      </c>
      <c r="N1312" s="1" t="s">
        <v>20</v>
      </c>
      <c r="O1312" s="1" t="s">
        <v>33</v>
      </c>
      <c r="P1312" s="1" t="s">
        <v>239</v>
      </c>
      <c r="Q1312" s="2" t="s">
        <v>45</v>
      </c>
      <c r="R1312" s="8">
        <f>IF(P1312&gt;1,(Q1312/P1312)*100,0)</f>
        <v>0</v>
      </c>
    </row>
    <row r="1313" spans="1:18" x14ac:dyDescent="0.25">
      <c r="A1313" s="1" t="s">
        <v>1951</v>
      </c>
      <c r="B1313" s="7">
        <f>2023-YEAR(A1313)</f>
        <v>20</v>
      </c>
      <c r="C1313" s="1" t="s">
        <v>12</v>
      </c>
      <c r="D1313" s="1" t="s">
        <v>13</v>
      </c>
      <c r="E1313" s="1" t="s">
        <v>66</v>
      </c>
      <c r="F1313" s="1" t="s">
        <v>15</v>
      </c>
      <c r="G1313" s="7" t="str">
        <f>CONCATENATE(E1313,",",F1313,",","BRASIL")</f>
        <v>APUCARANA,PR,BRASIL</v>
      </c>
      <c r="H1313" s="1"/>
      <c r="I1313" s="5" t="s">
        <v>66</v>
      </c>
      <c r="J1313" s="1" t="s">
        <v>439</v>
      </c>
      <c r="K1313" s="1" t="s">
        <v>30</v>
      </c>
      <c r="L1313" s="1" t="s">
        <v>18</v>
      </c>
      <c r="M1313" s="1" t="s">
        <v>19</v>
      </c>
      <c r="N1313" s="1" t="s">
        <v>20</v>
      </c>
      <c r="O1313" s="1" t="s">
        <v>33</v>
      </c>
      <c r="P1313" s="1" t="s">
        <v>440</v>
      </c>
      <c r="Q1313" s="2" t="s">
        <v>387</v>
      </c>
      <c r="R1313" s="8">
        <f>IF(P1313&gt;1,(Q1313/P1313)*100,0)</f>
        <v>1.7186505410566519</v>
      </c>
    </row>
    <row r="1314" spans="1:18" x14ac:dyDescent="0.25">
      <c r="A1314" s="1" t="s">
        <v>1984</v>
      </c>
      <c r="B1314" s="7">
        <f>2023-YEAR(A1314)</f>
        <v>49</v>
      </c>
      <c r="C1314" s="1" t="s">
        <v>36</v>
      </c>
      <c r="D1314" s="1" t="s">
        <v>59</v>
      </c>
      <c r="E1314" s="1" t="s">
        <v>86</v>
      </c>
      <c r="F1314" s="1" t="s">
        <v>15</v>
      </c>
      <c r="G1314" s="7" t="str">
        <f>CONCATENATE(E1314,",",F1314,",","BRASIL")</f>
        <v>CAMPO MOURÃO,PR,BRASIL</v>
      </c>
      <c r="H1314" s="1"/>
      <c r="I1314" s="5" t="s">
        <v>86</v>
      </c>
      <c r="J1314" s="1" t="s">
        <v>250</v>
      </c>
      <c r="K1314" s="1" t="s">
        <v>30</v>
      </c>
      <c r="L1314" s="1" t="s">
        <v>68</v>
      </c>
      <c r="M1314" s="1" t="s">
        <v>19</v>
      </c>
      <c r="N1314" s="1" t="s">
        <v>32</v>
      </c>
      <c r="O1314" s="1" t="s">
        <v>33</v>
      </c>
      <c r="P1314" s="1" t="s">
        <v>365</v>
      </c>
      <c r="Q1314" s="2" t="s">
        <v>45</v>
      </c>
      <c r="R1314" s="8">
        <f>IF(P1314&gt;1,(Q1314/P1314)*100,0)</f>
        <v>0</v>
      </c>
    </row>
    <row r="1315" spans="1:18" x14ac:dyDescent="0.25">
      <c r="A1315" s="1" t="s">
        <v>908</v>
      </c>
      <c r="B1315" s="7">
        <f>2023-YEAR(A1315)</f>
        <v>25</v>
      </c>
      <c r="C1315" s="1" t="s">
        <v>36</v>
      </c>
      <c r="D1315" s="1" t="s">
        <v>25</v>
      </c>
      <c r="E1315" s="1" t="s">
        <v>51</v>
      </c>
      <c r="F1315" s="1" t="s">
        <v>15</v>
      </c>
      <c r="G1315" s="7" t="str">
        <f>CONCATENATE(E1315,",",F1315,",","BRASIL")</f>
        <v>PARANAVAÍ,PR,BRASIL</v>
      </c>
      <c r="H1315" s="1"/>
      <c r="I1315" s="5" t="s">
        <v>2163</v>
      </c>
      <c r="J1315" s="1" t="s">
        <v>103</v>
      </c>
      <c r="K1315" s="1" t="s">
        <v>30</v>
      </c>
      <c r="L1315" s="1" t="s">
        <v>68</v>
      </c>
      <c r="M1315" s="1" t="s">
        <v>19</v>
      </c>
      <c r="N1315" s="1" t="s">
        <v>20</v>
      </c>
      <c r="O1315" s="1" t="s">
        <v>33</v>
      </c>
      <c r="P1315" s="1" t="s">
        <v>161</v>
      </c>
      <c r="Q1315" s="2" t="s">
        <v>180</v>
      </c>
      <c r="R1315" s="8">
        <f>IF(P1315&gt;1,(Q1315/P1315)*100,0)</f>
        <v>10.416666666666668</v>
      </c>
    </row>
    <row r="1316" spans="1:18" x14ac:dyDescent="0.25">
      <c r="A1316" s="1" t="s">
        <v>1985</v>
      </c>
      <c r="B1316" s="7">
        <f>2023-YEAR(A1316)</f>
        <v>22</v>
      </c>
      <c r="C1316" s="1" t="s">
        <v>36</v>
      </c>
      <c r="D1316" s="1" t="s">
        <v>25</v>
      </c>
      <c r="E1316" s="1" t="s">
        <v>54</v>
      </c>
      <c r="F1316" s="1" t="s">
        <v>15</v>
      </c>
      <c r="G1316" s="7" t="str">
        <f>CONCATENATE(E1316,",",F1316,",","BRASIL")</f>
        <v>UNIÃO DA VITÓRIA,PR,BRASIL</v>
      </c>
      <c r="H1316" s="1"/>
      <c r="I1316" s="5" t="s">
        <v>2162</v>
      </c>
      <c r="J1316" s="1" t="s">
        <v>42</v>
      </c>
      <c r="K1316" s="1" t="s">
        <v>17</v>
      </c>
      <c r="L1316" s="1" t="s">
        <v>43</v>
      </c>
      <c r="M1316" s="1" t="s">
        <v>19</v>
      </c>
      <c r="N1316" s="1" t="s">
        <v>32</v>
      </c>
      <c r="O1316" s="1" t="s">
        <v>33</v>
      </c>
      <c r="P1316" s="1" t="s">
        <v>1550</v>
      </c>
      <c r="Q1316" s="2" t="s">
        <v>1986</v>
      </c>
      <c r="R1316" s="8">
        <f>IF(P1316&gt;1,(Q1316/P1316)*100,0)</f>
        <v>65.326934613077384</v>
      </c>
    </row>
    <row r="1317" spans="1:18" x14ac:dyDescent="0.25">
      <c r="A1317" s="1" t="s">
        <v>1987</v>
      </c>
      <c r="B1317" s="7">
        <f>2023-YEAR(A1317)</f>
        <v>30</v>
      </c>
      <c r="C1317" s="1" t="s">
        <v>12</v>
      </c>
      <c r="D1317" s="1" t="s">
        <v>127</v>
      </c>
      <c r="E1317" s="1" t="s">
        <v>51</v>
      </c>
      <c r="F1317" s="1" t="s">
        <v>15</v>
      </c>
      <c r="G1317" s="7" t="str">
        <f>CONCATENATE(E1317,",",F1317,",","BRASIL")</f>
        <v>PARANAVAÍ,PR,BRASIL</v>
      </c>
      <c r="H1317" s="1"/>
      <c r="I1317" s="5" t="s">
        <v>2163</v>
      </c>
      <c r="J1317" s="1" t="s">
        <v>103</v>
      </c>
      <c r="K1317" s="1" t="s">
        <v>17</v>
      </c>
      <c r="L1317" s="1" t="s">
        <v>68</v>
      </c>
      <c r="M1317" s="1" t="s">
        <v>19</v>
      </c>
      <c r="N1317" s="1" t="s">
        <v>20</v>
      </c>
      <c r="O1317" s="1" t="s">
        <v>104</v>
      </c>
      <c r="P1317" s="1" t="s">
        <v>161</v>
      </c>
      <c r="Q1317" s="2" t="s">
        <v>96</v>
      </c>
      <c r="R1317" s="8">
        <f>IF(P1317&gt;1,(Q1317/P1317)*100,0)</f>
        <v>18.75</v>
      </c>
    </row>
    <row r="1318" spans="1:18" x14ac:dyDescent="0.25">
      <c r="A1318" s="1" t="s">
        <v>1988</v>
      </c>
      <c r="B1318" s="7">
        <f>2023-YEAR(A1318)</f>
        <v>19</v>
      </c>
      <c r="C1318" s="1" t="s">
        <v>36</v>
      </c>
      <c r="D1318" s="1" t="s">
        <v>25</v>
      </c>
      <c r="E1318" s="1" t="s">
        <v>28</v>
      </c>
      <c r="F1318" s="1" t="s">
        <v>15</v>
      </c>
      <c r="G1318" s="7" t="str">
        <f>CONCATENATE(E1318,",",F1318,",","BRASIL")</f>
        <v>CURITIBA,PR,BRASIL</v>
      </c>
      <c r="H1318" s="1"/>
      <c r="I1318" s="5" t="s">
        <v>2162</v>
      </c>
      <c r="J1318" s="1" t="s">
        <v>959</v>
      </c>
      <c r="K1318" s="1" t="s">
        <v>30</v>
      </c>
      <c r="L1318" s="1" t="s">
        <v>43</v>
      </c>
      <c r="M1318" s="1" t="s">
        <v>19</v>
      </c>
      <c r="N1318" s="1" t="s">
        <v>20</v>
      </c>
      <c r="O1318" s="1" t="s">
        <v>33</v>
      </c>
      <c r="P1318" s="1" t="s">
        <v>960</v>
      </c>
      <c r="Q1318" s="2" t="s">
        <v>1921</v>
      </c>
      <c r="R1318" s="8">
        <f>IF(P1318&gt;1,(Q1318/P1318)*100,0)</f>
        <v>16.238805970149254</v>
      </c>
    </row>
    <row r="1319" spans="1:18" x14ac:dyDescent="0.25">
      <c r="A1319" s="1" t="s">
        <v>928</v>
      </c>
      <c r="B1319" s="7">
        <f>2023-YEAR(A1319)</f>
        <v>35</v>
      </c>
      <c r="C1319" s="1" t="s">
        <v>12</v>
      </c>
      <c r="D1319" s="1" t="s">
        <v>13</v>
      </c>
      <c r="E1319" s="1" t="s">
        <v>47</v>
      </c>
      <c r="F1319" s="1" t="s">
        <v>15</v>
      </c>
      <c r="G1319" s="7" t="str">
        <f>CONCATENATE(E1319,",",F1319,",","BRASIL")</f>
        <v>PARANAGUÁ,PR,BRASIL</v>
      </c>
      <c r="H1319" s="1"/>
      <c r="I1319" s="5" t="s">
        <v>47</v>
      </c>
      <c r="J1319" s="1" t="s">
        <v>290</v>
      </c>
      <c r="K1319" s="1" t="s">
        <v>30</v>
      </c>
      <c r="L1319" s="1" t="s">
        <v>68</v>
      </c>
      <c r="M1319" s="1" t="s">
        <v>19</v>
      </c>
      <c r="N1319" s="1" t="s">
        <v>20</v>
      </c>
      <c r="O1319" s="1" t="s">
        <v>33</v>
      </c>
      <c r="P1319" s="1" t="s">
        <v>27</v>
      </c>
      <c r="Q1319" s="2" t="s">
        <v>218</v>
      </c>
      <c r="R1319" s="8">
        <f>IF(P1319&gt;1,(Q1319/P1319)*100,0)</f>
        <v>4</v>
      </c>
    </row>
    <row r="1320" spans="1:18" x14ac:dyDescent="0.25">
      <c r="A1320" s="1" t="s">
        <v>1989</v>
      </c>
      <c r="B1320" s="7">
        <f>2023-YEAR(A1320)</f>
        <v>19</v>
      </c>
      <c r="C1320" s="1" t="s">
        <v>36</v>
      </c>
      <c r="D1320" s="1" t="s">
        <v>25</v>
      </c>
      <c r="E1320" s="1" t="s">
        <v>51</v>
      </c>
      <c r="F1320" s="1" t="s">
        <v>15</v>
      </c>
      <c r="G1320" s="7" t="str">
        <f>CONCATENATE(E1320,",",F1320,",","BRASIL")</f>
        <v>PARANAVAÍ,PR,BRASIL</v>
      </c>
      <c r="H1320" s="1"/>
      <c r="I1320" s="5" t="s">
        <v>2163</v>
      </c>
      <c r="J1320" s="1" t="s">
        <v>94</v>
      </c>
      <c r="K1320" s="1" t="s">
        <v>30</v>
      </c>
      <c r="L1320" s="1" t="s">
        <v>68</v>
      </c>
      <c r="M1320" s="1" t="s">
        <v>19</v>
      </c>
      <c r="N1320" s="1" t="s">
        <v>20</v>
      </c>
      <c r="O1320" s="1" t="s">
        <v>21</v>
      </c>
      <c r="P1320" s="1" t="s">
        <v>95</v>
      </c>
      <c r="Q1320" s="2" t="s">
        <v>45</v>
      </c>
      <c r="R1320" s="8">
        <f>IF(P1320&gt;1,(Q1320/P1320)*100,0)</f>
        <v>0</v>
      </c>
    </row>
    <row r="1321" spans="1:18" x14ac:dyDescent="0.25">
      <c r="A1321" s="1" t="s">
        <v>1267</v>
      </c>
      <c r="B1321" s="7">
        <f>2023-YEAR(A1321)</f>
        <v>22</v>
      </c>
      <c r="C1321" s="1" t="s">
        <v>12</v>
      </c>
      <c r="D1321" s="1" t="s">
        <v>13</v>
      </c>
      <c r="E1321" s="1" t="s">
        <v>197</v>
      </c>
      <c r="F1321" s="1" t="s">
        <v>15</v>
      </c>
      <c r="G1321" s="7" t="str">
        <f>CONCATENATE(E1321,",",F1321,",","BRASIL")</f>
        <v>ANTONINA,PR,BRASIL</v>
      </c>
      <c r="H1321" s="1"/>
      <c r="I1321" s="5" t="s">
        <v>47</v>
      </c>
      <c r="J1321" s="1" t="s">
        <v>122</v>
      </c>
      <c r="K1321" s="1" t="s">
        <v>30</v>
      </c>
      <c r="L1321" s="1" t="s">
        <v>68</v>
      </c>
      <c r="M1321" s="1" t="s">
        <v>19</v>
      </c>
      <c r="N1321" s="1" t="s">
        <v>20</v>
      </c>
      <c r="O1321" s="1" t="s">
        <v>33</v>
      </c>
      <c r="P1321" s="1" t="s">
        <v>420</v>
      </c>
      <c r="Q1321" s="2" t="s">
        <v>180</v>
      </c>
      <c r="R1321" s="8">
        <f>IF(P1321&gt;1,(Q1321/P1321)*100,0)</f>
        <v>11.464968152866243</v>
      </c>
    </row>
    <row r="1322" spans="1:18" x14ac:dyDescent="0.25">
      <c r="A1322" s="1" t="s">
        <v>1990</v>
      </c>
      <c r="B1322" s="7">
        <f>2023-YEAR(A1322)</f>
        <v>19</v>
      </c>
      <c r="C1322" s="1" t="s">
        <v>36</v>
      </c>
      <c r="D1322" s="1" t="s">
        <v>25</v>
      </c>
      <c r="E1322" s="1" t="s">
        <v>1991</v>
      </c>
      <c r="F1322" s="1" t="s">
        <v>15</v>
      </c>
      <c r="G1322" s="7" t="str">
        <f>CONCATENATE(E1322,",",F1322,",","BRASIL")</f>
        <v>CURIUVA,PR,BRASIL</v>
      </c>
      <c r="H1322" s="1"/>
      <c r="I1322" s="5" t="s">
        <v>2161</v>
      </c>
      <c r="J1322" s="1" t="s">
        <v>344</v>
      </c>
      <c r="K1322" s="1" t="s">
        <v>30</v>
      </c>
      <c r="L1322" s="1" t="s">
        <v>31</v>
      </c>
      <c r="M1322" s="1" t="s">
        <v>19</v>
      </c>
      <c r="N1322" s="1" t="s">
        <v>32</v>
      </c>
      <c r="O1322" s="1" t="s">
        <v>21</v>
      </c>
      <c r="P1322" s="1" t="s">
        <v>345</v>
      </c>
      <c r="Q1322" s="2" t="s">
        <v>45</v>
      </c>
      <c r="R1322" s="8">
        <f>IF(P1322&gt;1,(Q1322/P1322)*100,0)</f>
        <v>0</v>
      </c>
    </row>
    <row r="1323" spans="1:18" x14ac:dyDescent="0.25">
      <c r="A1323" s="1" t="s">
        <v>1992</v>
      </c>
      <c r="B1323" s="7">
        <f>2023-YEAR(A1323)</f>
        <v>42</v>
      </c>
      <c r="C1323" s="1" t="s">
        <v>12</v>
      </c>
      <c r="D1323" s="1" t="s">
        <v>25</v>
      </c>
      <c r="E1323" s="1" t="s">
        <v>86</v>
      </c>
      <c r="F1323" s="1" t="s">
        <v>15</v>
      </c>
      <c r="G1323" s="7" t="str">
        <f>CONCATENATE(E1323,",",F1323,",","BRASIL")</f>
        <v>CAMPO MOURÃO,PR,BRASIL</v>
      </c>
      <c r="H1323" s="1"/>
      <c r="I1323" s="5" t="s">
        <v>86</v>
      </c>
      <c r="J1323" s="1" t="s">
        <v>258</v>
      </c>
      <c r="K1323" s="1" t="s">
        <v>30</v>
      </c>
      <c r="L1323" s="1" t="s">
        <v>68</v>
      </c>
      <c r="M1323" s="1" t="s">
        <v>19</v>
      </c>
      <c r="N1323" s="1" t="s">
        <v>20</v>
      </c>
      <c r="O1323" s="1" t="s">
        <v>33</v>
      </c>
      <c r="P1323" s="1" t="s">
        <v>56</v>
      </c>
      <c r="Q1323" s="2" t="s">
        <v>45</v>
      </c>
      <c r="R1323" s="8">
        <f>IF(P1323&gt;1,(Q1323/P1323)*100,0)</f>
        <v>0</v>
      </c>
    </row>
    <row r="1324" spans="1:18" x14ac:dyDescent="0.25">
      <c r="A1324" s="1" t="s">
        <v>1993</v>
      </c>
      <c r="B1324" s="7">
        <f>2023-YEAR(A1324)</f>
        <v>25</v>
      </c>
      <c r="C1324" s="1" t="s">
        <v>12</v>
      </c>
      <c r="D1324" s="1" t="s">
        <v>25</v>
      </c>
      <c r="E1324" s="1" t="s">
        <v>60</v>
      </c>
      <c r="F1324" s="1" t="s">
        <v>15</v>
      </c>
      <c r="G1324" s="7" t="str">
        <f>CONCATENATE(E1324,",",F1324,",","BRASIL")</f>
        <v>SAO JOSE DOS PINHAIS,PR,BRASIL</v>
      </c>
      <c r="H1324" s="1"/>
      <c r="I1324" s="5" t="s">
        <v>2164</v>
      </c>
      <c r="J1324" s="1" t="s">
        <v>61</v>
      </c>
      <c r="K1324" s="1" t="s">
        <v>30</v>
      </c>
      <c r="L1324" s="1" t="s">
        <v>18</v>
      </c>
      <c r="M1324" s="1" t="s">
        <v>19</v>
      </c>
      <c r="N1324" s="1" t="s">
        <v>62</v>
      </c>
      <c r="O1324" s="1" t="s">
        <v>33</v>
      </c>
      <c r="P1324" s="1" t="s">
        <v>63</v>
      </c>
      <c r="Q1324" s="2" t="s">
        <v>45</v>
      </c>
      <c r="R1324" s="8">
        <f>IF(P1324&gt;1,(Q1324/P1324)*100,0)</f>
        <v>0</v>
      </c>
    </row>
    <row r="1325" spans="1:18" x14ac:dyDescent="0.25">
      <c r="A1325" s="1" t="s">
        <v>1994</v>
      </c>
      <c r="B1325" s="7">
        <f>2023-YEAR(A1325)</f>
        <v>24</v>
      </c>
      <c r="C1325" s="1" t="s">
        <v>36</v>
      </c>
      <c r="D1325" s="1" t="s">
        <v>25</v>
      </c>
      <c r="E1325" s="1" t="s">
        <v>465</v>
      </c>
      <c r="F1325" s="1" t="s">
        <v>15</v>
      </c>
      <c r="G1325" s="7" t="str">
        <f>CONCATENATE(E1325,",",F1325,",","BRASIL")</f>
        <v>SAO CARLOS DO IVAI,PR,BRASIL</v>
      </c>
      <c r="H1325" s="1"/>
      <c r="I1325" s="5" t="s">
        <v>2163</v>
      </c>
      <c r="J1325" s="1" t="s">
        <v>185</v>
      </c>
      <c r="K1325" s="1" t="s">
        <v>83</v>
      </c>
      <c r="L1325" s="1" t="s">
        <v>68</v>
      </c>
      <c r="M1325" s="1" t="s">
        <v>19</v>
      </c>
      <c r="N1325" s="1" t="s">
        <v>20</v>
      </c>
      <c r="O1325" s="1" t="s">
        <v>21</v>
      </c>
      <c r="P1325" s="1" t="s">
        <v>186</v>
      </c>
      <c r="Q1325" s="2" t="s">
        <v>590</v>
      </c>
      <c r="R1325" s="8">
        <f>IF(P1325&gt;1,(Q1325/P1325)*100,0)</f>
        <v>39.130434782608695</v>
      </c>
    </row>
    <row r="1326" spans="1:18" x14ac:dyDescent="0.25">
      <c r="A1326" s="1" t="s">
        <v>1995</v>
      </c>
      <c r="B1326" s="7">
        <f>2023-YEAR(A1326)</f>
        <v>21</v>
      </c>
      <c r="C1326" s="1" t="s">
        <v>36</v>
      </c>
      <c r="D1326" s="1" t="s">
        <v>25</v>
      </c>
      <c r="E1326" s="1" t="s">
        <v>60</v>
      </c>
      <c r="F1326" s="1" t="s">
        <v>15</v>
      </c>
      <c r="G1326" s="7" t="str">
        <f>CONCATENATE(E1326,",",F1326,",","BRASIL")</f>
        <v>SAO JOSE DOS PINHAIS,PR,BRASIL</v>
      </c>
      <c r="H1326" s="1"/>
      <c r="I1326" s="5" t="s">
        <v>2164</v>
      </c>
      <c r="J1326" s="1" t="s">
        <v>61</v>
      </c>
      <c r="K1326" s="1" t="s">
        <v>30</v>
      </c>
      <c r="L1326" s="1" t="s">
        <v>18</v>
      </c>
      <c r="M1326" s="1" t="s">
        <v>19</v>
      </c>
      <c r="N1326" s="1" t="s">
        <v>32</v>
      </c>
      <c r="O1326" s="1" t="s">
        <v>33</v>
      </c>
      <c r="P1326" s="1" t="s">
        <v>63</v>
      </c>
      <c r="Q1326" s="2" t="s">
        <v>45</v>
      </c>
      <c r="R1326" s="8">
        <f>IF(P1326&gt;1,(Q1326/P1326)*100,0)</f>
        <v>0</v>
      </c>
    </row>
    <row r="1327" spans="1:18" x14ac:dyDescent="0.25">
      <c r="A1327" s="1" t="s">
        <v>1996</v>
      </c>
      <c r="B1327" s="7">
        <f>2023-YEAR(A1327)</f>
        <v>32</v>
      </c>
      <c r="C1327" s="1" t="s">
        <v>12</v>
      </c>
      <c r="D1327" s="1" t="s">
        <v>25</v>
      </c>
      <c r="E1327" s="1" t="s">
        <v>28</v>
      </c>
      <c r="F1327" s="1" t="s">
        <v>15</v>
      </c>
      <c r="G1327" s="7" t="str">
        <f>CONCATENATE(E1327,",",F1327,",","BRASIL")</f>
        <v>CURITIBA,PR,BRASIL</v>
      </c>
      <c r="H1327" s="1"/>
      <c r="I1327" s="5" t="s">
        <v>2161</v>
      </c>
      <c r="J1327" s="1" t="s">
        <v>1548</v>
      </c>
      <c r="K1327" s="1" t="s">
        <v>30</v>
      </c>
      <c r="L1327" s="1" t="s">
        <v>31</v>
      </c>
      <c r="M1327" s="1" t="s">
        <v>19</v>
      </c>
      <c r="N1327" s="1" t="s">
        <v>32</v>
      </c>
      <c r="O1327" s="1" t="s">
        <v>33</v>
      </c>
      <c r="P1327" s="1" t="s">
        <v>1549</v>
      </c>
      <c r="Q1327" s="2" t="s">
        <v>45</v>
      </c>
      <c r="R1327" s="8">
        <f>IF(P1327&gt;1,(Q1327/P1327)*100,0)</f>
        <v>0</v>
      </c>
    </row>
    <row r="1328" spans="1:18" x14ac:dyDescent="0.25">
      <c r="A1328" s="1" t="s">
        <v>1997</v>
      </c>
      <c r="B1328" s="7">
        <f>2023-YEAR(A1328)</f>
        <v>33</v>
      </c>
      <c r="C1328" s="1" t="s">
        <v>12</v>
      </c>
      <c r="D1328" s="1" t="s">
        <v>25</v>
      </c>
      <c r="E1328" s="1" t="s">
        <v>51</v>
      </c>
      <c r="F1328" s="1" t="s">
        <v>15</v>
      </c>
      <c r="G1328" s="7" t="str">
        <f>CONCATENATE(E1328,",",F1328,",","BRASIL")</f>
        <v>PARANAVAÍ,PR,BRASIL</v>
      </c>
      <c r="H1328" s="1"/>
      <c r="I1328" s="5" t="s">
        <v>2163</v>
      </c>
      <c r="J1328" s="1" t="s">
        <v>254</v>
      </c>
      <c r="K1328" s="1" t="s">
        <v>30</v>
      </c>
      <c r="L1328" s="1" t="s">
        <v>68</v>
      </c>
      <c r="M1328" s="1" t="s">
        <v>19</v>
      </c>
      <c r="N1328" s="1" t="s">
        <v>20</v>
      </c>
      <c r="O1328" s="1" t="s">
        <v>33</v>
      </c>
      <c r="P1328" s="1" t="s">
        <v>105</v>
      </c>
      <c r="Q1328" s="2" t="s">
        <v>45</v>
      </c>
      <c r="R1328" s="8">
        <f>IF(P1328&gt;1,(Q1328/P1328)*100,0)</f>
        <v>0</v>
      </c>
    </row>
    <row r="1329" spans="1:18" x14ac:dyDescent="0.25">
      <c r="A1329" s="1" t="s">
        <v>1998</v>
      </c>
      <c r="B1329" s="7">
        <f>2023-YEAR(A1329)</f>
        <v>24</v>
      </c>
      <c r="C1329" s="1" t="s">
        <v>36</v>
      </c>
      <c r="D1329" s="1" t="s">
        <v>25</v>
      </c>
      <c r="E1329" s="1" t="s">
        <v>354</v>
      </c>
      <c r="F1329" s="1" t="s">
        <v>15</v>
      </c>
      <c r="G1329" s="7" t="str">
        <f>CONCATENATE(E1329,",",F1329,",","BRASIL")</f>
        <v>MAUA DA SERRA,PR,BRASIL</v>
      </c>
      <c r="H1329" s="1"/>
      <c r="I1329" s="5" t="s">
        <v>66</v>
      </c>
      <c r="J1329" s="1" t="s">
        <v>82</v>
      </c>
      <c r="K1329" s="1" t="s">
        <v>30</v>
      </c>
      <c r="L1329" s="1" t="s">
        <v>68</v>
      </c>
      <c r="M1329" s="1" t="s">
        <v>19</v>
      </c>
      <c r="N1329" s="1" t="s">
        <v>20</v>
      </c>
      <c r="O1329" s="1" t="s">
        <v>123</v>
      </c>
      <c r="P1329" s="1" t="s">
        <v>27</v>
      </c>
      <c r="Q1329" s="2" t="s">
        <v>45</v>
      </c>
      <c r="R1329" s="8">
        <f>IF(P1329&gt;1,(Q1329/P1329)*100,0)</f>
        <v>0</v>
      </c>
    </row>
    <row r="1330" spans="1:18" x14ac:dyDescent="0.25">
      <c r="A1330" s="1" t="s">
        <v>1999</v>
      </c>
      <c r="B1330" s="7">
        <f>2023-YEAR(A1330)</f>
        <v>24</v>
      </c>
      <c r="C1330" s="1" t="s">
        <v>12</v>
      </c>
      <c r="D1330" s="1" t="s">
        <v>25</v>
      </c>
      <c r="E1330" s="1" t="s">
        <v>116</v>
      </c>
      <c r="F1330" s="1" t="s">
        <v>15</v>
      </c>
      <c r="G1330" s="7" t="str">
        <f>CONCATENATE(E1330,",",F1330,",","BRASIL")</f>
        <v>ARAPONGAS,PR,BRASIL</v>
      </c>
      <c r="H1330" s="1"/>
      <c r="I1330" s="5" t="s">
        <v>66</v>
      </c>
      <c r="J1330" s="1" t="s">
        <v>82</v>
      </c>
      <c r="K1330" s="1" t="s">
        <v>30</v>
      </c>
      <c r="L1330" s="1" t="s">
        <v>68</v>
      </c>
      <c r="M1330" s="1" t="s">
        <v>19</v>
      </c>
      <c r="N1330" s="1" t="s">
        <v>20</v>
      </c>
      <c r="O1330" s="1" t="s">
        <v>21</v>
      </c>
      <c r="P1330" s="1" t="s">
        <v>27</v>
      </c>
      <c r="Q1330" s="2" t="s">
        <v>45</v>
      </c>
      <c r="R1330" s="8">
        <f>IF(P1330&gt;1,(Q1330/P1330)*100,0)</f>
        <v>0</v>
      </c>
    </row>
    <row r="1331" spans="1:18" x14ac:dyDescent="0.25">
      <c r="A1331" s="1" t="s">
        <v>2000</v>
      </c>
      <c r="B1331" s="7">
        <f>2023-YEAR(A1331)</f>
        <v>32</v>
      </c>
      <c r="C1331" s="1" t="s">
        <v>12</v>
      </c>
      <c r="D1331" s="1" t="s">
        <v>25</v>
      </c>
      <c r="E1331" s="1" t="s">
        <v>265</v>
      </c>
      <c r="F1331" s="1" t="s">
        <v>15</v>
      </c>
      <c r="G1331" s="7" t="str">
        <f>CONCATENATE(E1331,",",F1331,",","BRASIL")</f>
        <v>ALTO PARANA,PR,BRASIL</v>
      </c>
      <c r="H1331" s="1"/>
      <c r="I1331" s="5" t="s">
        <v>2163</v>
      </c>
      <c r="J1331" s="1" t="s">
        <v>103</v>
      </c>
      <c r="K1331" s="1" t="s">
        <v>17</v>
      </c>
      <c r="L1331" s="1" t="s">
        <v>68</v>
      </c>
      <c r="M1331" s="1" t="s">
        <v>19</v>
      </c>
      <c r="N1331" s="1" t="s">
        <v>20</v>
      </c>
      <c r="O1331" s="1" t="s">
        <v>33</v>
      </c>
      <c r="P1331" s="1" t="s">
        <v>161</v>
      </c>
      <c r="Q1331" s="2" t="s">
        <v>208</v>
      </c>
      <c r="R1331" s="8">
        <f>IF(P1331&gt;1,(Q1331/P1331)*100,0)</f>
        <v>29.166666666666668</v>
      </c>
    </row>
    <row r="1332" spans="1:18" x14ac:dyDescent="0.25">
      <c r="A1332" s="1" t="s">
        <v>2001</v>
      </c>
      <c r="B1332" s="7">
        <f>2023-YEAR(A1332)</f>
        <v>19</v>
      </c>
      <c r="C1332" s="1" t="s">
        <v>36</v>
      </c>
      <c r="D1332" s="1" t="s">
        <v>25</v>
      </c>
      <c r="E1332" s="1" t="s">
        <v>47</v>
      </c>
      <c r="F1332" s="1" t="s">
        <v>15</v>
      </c>
      <c r="G1332" s="7" t="str">
        <f>CONCATENATE(E1332,",",F1332,",","BRASIL")</f>
        <v>PARANAGUÁ,PR,BRASIL</v>
      </c>
      <c r="H1332" s="1"/>
      <c r="I1332" s="5" t="s">
        <v>47</v>
      </c>
      <c r="J1332" s="1" t="s">
        <v>225</v>
      </c>
      <c r="K1332" s="1" t="s">
        <v>30</v>
      </c>
      <c r="L1332" s="1" t="s">
        <v>18</v>
      </c>
      <c r="M1332" s="1" t="s">
        <v>19</v>
      </c>
      <c r="N1332" s="1" t="s">
        <v>32</v>
      </c>
      <c r="O1332" s="1" t="s">
        <v>21</v>
      </c>
      <c r="P1332" s="1" t="s">
        <v>569</v>
      </c>
      <c r="Q1332" s="2" t="s">
        <v>45</v>
      </c>
      <c r="R1332" s="8">
        <f>IF(P1332&gt;1,(Q1332/P1332)*100,0)</f>
        <v>0</v>
      </c>
    </row>
    <row r="1333" spans="1:18" x14ac:dyDescent="0.25">
      <c r="A1333" s="1" t="s">
        <v>1408</v>
      </c>
      <c r="B1333" s="7">
        <f>2023-YEAR(A1333)</f>
        <v>25</v>
      </c>
      <c r="C1333" s="1" t="s">
        <v>12</v>
      </c>
      <c r="D1333" s="1" t="s">
        <v>25</v>
      </c>
      <c r="E1333" s="1" t="s">
        <v>325</v>
      </c>
      <c r="F1333" s="1" t="s">
        <v>15</v>
      </c>
      <c r="G1333" s="7" t="str">
        <f>CONCATENATE(E1333,",",F1333,",","BRASIL")</f>
        <v>TELEMACO BORBA,PR,BRASIL</v>
      </c>
      <c r="H1333" s="1"/>
      <c r="I1333" s="5" t="s">
        <v>2163</v>
      </c>
      <c r="J1333" s="1" t="s">
        <v>140</v>
      </c>
      <c r="K1333" s="1" t="s">
        <v>30</v>
      </c>
      <c r="L1333" s="1" t="s">
        <v>43</v>
      </c>
      <c r="M1333" s="1" t="s">
        <v>19</v>
      </c>
      <c r="N1333" s="1" t="s">
        <v>32</v>
      </c>
      <c r="O1333" s="1" t="s">
        <v>21</v>
      </c>
      <c r="P1333" s="1" t="s">
        <v>488</v>
      </c>
      <c r="Q1333" s="2" t="s">
        <v>45</v>
      </c>
      <c r="R1333" s="8">
        <f>IF(P1333&gt;1,(Q1333/P1333)*100,0)</f>
        <v>0</v>
      </c>
    </row>
    <row r="1334" spans="1:18" x14ac:dyDescent="0.25">
      <c r="A1334" s="1" t="s">
        <v>2002</v>
      </c>
      <c r="B1334" s="7">
        <f>2023-YEAR(A1334)</f>
        <v>19</v>
      </c>
      <c r="C1334" s="1" t="s">
        <v>12</v>
      </c>
      <c r="D1334" s="1" t="s">
        <v>13</v>
      </c>
      <c r="E1334" s="1" t="s">
        <v>47</v>
      </c>
      <c r="F1334" s="1" t="s">
        <v>15</v>
      </c>
      <c r="G1334" s="7" t="str">
        <f>CONCATENATE(E1334,",",F1334,",","BRASIL")</f>
        <v>PARANAGUÁ,PR,BRASIL</v>
      </c>
      <c r="H1334" s="1"/>
      <c r="I1334" s="5" t="s">
        <v>47</v>
      </c>
      <c r="J1334" s="1" t="s">
        <v>225</v>
      </c>
      <c r="K1334" s="1" t="s">
        <v>30</v>
      </c>
      <c r="L1334" s="1" t="s">
        <v>18</v>
      </c>
      <c r="M1334" s="1" t="s">
        <v>19</v>
      </c>
      <c r="N1334" s="1" t="s">
        <v>32</v>
      </c>
      <c r="O1334" s="1" t="s">
        <v>21</v>
      </c>
      <c r="P1334" s="1" t="s">
        <v>569</v>
      </c>
      <c r="Q1334" s="2" t="s">
        <v>45</v>
      </c>
      <c r="R1334" s="8">
        <f>IF(P1334&gt;1,(Q1334/P1334)*100,0)</f>
        <v>0</v>
      </c>
    </row>
    <row r="1335" spans="1:18" x14ac:dyDescent="0.25">
      <c r="A1335" s="1" t="s">
        <v>2003</v>
      </c>
      <c r="B1335" s="7">
        <f>2023-YEAR(A1335)</f>
        <v>29</v>
      </c>
      <c r="C1335" s="1" t="s">
        <v>36</v>
      </c>
      <c r="D1335" s="1" t="s">
        <v>13</v>
      </c>
      <c r="E1335" s="1" t="s">
        <v>47</v>
      </c>
      <c r="F1335" s="1" t="s">
        <v>15</v>
      </c>
      <c r="G1335" s="7" t="str">
        <f>CONCATENATE(E1335,",",F1335,",","BRASIL")</f>
        <v>PARANAGUÁ,PR,BRASIL</v>
      </c>
      <c r="H1335" s="1"/>
      <c r="I1335" s="5" t="s">
        <v>47</v>
      </c>
      <c r="J1335" s="1" t="s">
        <v>409</v>
      </c>
      <c r="K1335" s="1" t="s">
        <v>38</v>
      </c>
      <c r="L1335" s="1" t="s">
        <v>68</v>
      </c>
      <c r="M1335" s="1" t="s">
        <v>19</v>
      </c>
      <c r="N1335" s="1" t="s">
        <v>20</v>
      </c>
      <c r="O1335" s="1" t="s">
        <v>33</v>
      </c>
      <c r="P1335" s="1" t="s">
        <v>2004</v>
      </c>
      <c r="Q1335" s="2" t="s">
        <v>1632</v>
      </c>
      <c r="R1335" s="8">
        <f>IF(P1335&gt;1,(Q1335/P1335)*100,0)</f>
        <v>92.178098676293615</v>
      </c>
    </row>
    <row r="1336" spans="1:18" x14ac:dyDescent="0.25">
      <c r="A1336" s="1" t="s">
        <v>2005</v>
      </c>
      <c r="B1336" s="7">
        <f>2023-YEAR(A1336)</f>
        <v>19</v>
      </c>
      <c r="C1336" s="1" t="s">
        <v>36</v>
      </c>
      <c r="D1336" s="1" t="s">
        <v>25</v>
      </c>
      <c r="E1336" s="1" t="s">
        <v>296</v>
      </c>
      <c r="F1336" s="1" t="s">
        <v>15</v>
      </c>
      <c r="G1336" s="7" t="str">
        <f>CONCATENATE(E1336,",",F1336,",","BRASIL")</f>
        <v>CRUZ MACHADO,PR,BRASIL</v>
      </c>
      <c r="H1336" s="1"/>
      <c r="I1336" s="5" t="s">
        <v>54</v>
      </c>
      <c r="J1336" s="1" t="s">
        <v>467</v>
      </c>
      <c r="K1336" s="1" t="s">
        <v>30</v>
      </c>
      <c r="L1336" s="1" t="s">
        <v>68</v>
      </c>
      <c r="M1336" s="1" t="s">
        <v>19</v>
      </c>
      <c r="N1336" s="1" t="s">
        <v>20</v>
      </c>
      <c r="O1336" s="1" t="s">
        <v>33</v>
      </c>
      <c r="P1336" s="1" t="s">
        <v>356</v>
      </c>
      <c r="Q1336" s="2" t="s">
        <v>45</v>
      </c>
      <c r="R1336" s="8">
        <f>IF(P1336&gt;1,(Q1336/P1336)*100,0)</f>
        <v>0</v>
      </c>
    </row>
    <row r="1337" spans="1:18" x14ac:dyDescent="0.25">
      <c r="A1337" s="1" t="s">
        <v>2006</v>
      </c>
      <c r="B1337" s="7">
        <f>2023-YEAR(A1337)</f>
        <v>28</v>
      </c>
      <c r="C1337" s="1" t="s">
        <v>12</v>
      </c>
      <c r="D1337" s="1" t="s">
        <v>25</v>
      </c>
      <c r="E1337" s="1" t="s">
        <v>28</v>
      </c>
      <c r="F1337" s="1" t="s">
        <v>15</v>
      </c>
      <c r="G1337" s="7" t="str">
        <f>CONCATENATE(E1337,",",F1337,",","BRASIL")</f>
        <v>CURITIBA,PR,BRASIL</v>
      </c>
      <c r="H1337" s="1"/>
      <c r="I1337" s="5" t="s">
        <v>2161</v>
      </c>
      <c r="J1337" s="1" t="s">
        <v>368</v>
      </c>
      <c r="K1337" s="1" t="s">
        <v>30</v>
      </c>
      <c r="L1337" s="1" t="s">
        <v>68</v>
      </c>
      <c r="M1337" s="1" t="s">
        <v>19</v>
      </c>
      <c r="N1337" s="1" t="s">
        <v>32</v>
      </c>
      <c r="O1337" s="1" t="s">
        <v>123</v>
      </c>
      <c r="P1337" s="1" t="s">
        <v>369</v>
      </c>
      <c r="Q1337" s="2" t="s">
        <v>1375</v>
      </c>
      <c r="R1337" s="8">
        <f>IF(P1337&gt;1,(Q1337/P1337)*100,0)</f>
        <v>7.3078989790435251</v>
      </c>
    </row>
    <row r="1338" spans="1:18" x14ac:dyDescent="0.25">
      <c r="A1338" s="1" t="s">
        <v>2007</v>
      </c>
      <c r="B1338" s="7">
        <f>2023-YEAR(A1338)</f>
        <v>20</v>
      </c>
      <c r="C1338" s="1" t="s">
        <v>12</v>
      </c>
      <c r="D1338" s="1" t="s">
        <v>25</v>
      </c>
      <c r="E1338" s="1" t="s">
        <v>51</v>
      </c>
      <c r="F1338" s="1" t="s">
        <v>15</v>
      </c>
      <c r="G1338" s="7" t="str">
        <f>CONCATENATE(E1338,",",F1338,",","BRASIL")</f>
        <v>PARANAVAÍ,PR,BRASIL</v>
      </c>
      <c r="H1338" s="1"/>
      <c r="I1338" s="5" t="s">
        <v>2163</v>
      </c>
      <c r="J1338" s="1" t="s">
        <v>185</v>
      </c>
      <c r="K1338" s="1" t="s">
        <v>30</v>
      </c>
      <c r="L1338" s="1" t="s">
        <v>68</v>
      </c>
      <c r="M1338" s="1" t="s">
        <v>19</v>
      </c>
      <c r="N1338" s="1" t="s">
        <v>20</v>
      </c>
      <c r="O1338" s="1" t="s">
        <v>21</v>
      </c>
      <c r="P1338" s="1" t="s">
        <v>492</v>
      </c>
      <c r="Q1338" s="2" t="s">
        <v>584</v>
      </c>
      <c r="R1338" s="8">
        <f>IF(P1338&gt;1,(Q1338/P1338)*100,0)</f>
        <v>12.76595744680851</v>
      </c>
    </row>
    <row r="1339" spans="1:18" x14ac:dyDescent="0.25">
      <c r="A1339" s="1" t="s">
        <v>2008</v>
      </c>
      <c r="B1339" s="7">
        <f>2023-YEAR(A1339)</f>
        <v>45</v>
      </c>
      <c r="C1339" s="1" t="s">
        <v>12</v>
      </c>
      <c r="D1339" s="1" t="s">
        <v>127</v>
      </c>
      <c r="E1339" s="1" t="s">
        <v>86</v>
      </c>
      <c r="F1339" s="1" t="s">
        <v>15</v>
      </c>
      <c r="G1339" s="7" t="str">
        <f>CONCATENATE(E1339,",",F1339,",","BRASIL")</f>
        <v>CAMPO MOURÃO,PR,BRASIL</v>
      </c>
      <c r="H1339" s="1"/>
      <c r="I1339" s="5" t="s">
        <v>86</v>
      </c>
      <c r="J1339" s="1" t="s">
        <v>135</v>
      </c>
      <c r="K1339" s="1" t="s">
        <v>30</v>
      </c>
      <c r="L1339" s="1" t="s">
        <v>68</v>
      </c>
      <c r="M1339" s="1" t="s">
        <v>19</v>
      </c>
      <c r="N1339" s="1" t="s">
        <v>20</v>
      </c>
      <c r="O1339" s="1" t="s">
        <v>33</v>
      </c>
      <c r="P1339" s="1" t="s">
        <v>177</v>
      </c>
      <c r="Q1339" s="2" t="s">
        <v>631</v>
      </c>
      <c r="R1339" s="8">
        <f>IF(P1339&gt;1,(Q1339/P1339)*100,0)</f>
        <v>37.278106508875744</v>
      </c>
    </row>
    <row r="1340" spans="1:18" x14ac:dyDescent="0.25">
      <c r="A1340" s="1" t="s">
        <v>137</v>
      </c>
      <c r="B1340" s="7">
        <f>2023-YEAR(A1340)</f>
        <v>34</v>
      </c>
      <c r="C1340" s="1" t="s">
        <v>36</v>
      </c>
      <c r="D1340" s="1" t="s">
        <v>25</v>
      </c>
      <c r="E1340" s="1" t="s">
        <v>86</v>
      </c>
      <c r="F1340" s="1" t="s">
        <v>15</v>
      </c>
      <c r="G1340" s="7" t="str">
        <f>CONCATENATE(E1340,",",F1340,",","BRASIL")</f>
        <v>CAMPO MOURÃO,PR,BRASIL</v>
      </c>
      <c r="H1340" s="1"/>
      <c r="I1340" s="5" t="s">
        <v>86</v>
      </c>
      <c r="J1340" s="1" t="s">
        <v>67</v>
      </c>
      <c r="K1340" s="1" t="s">
        <v>30</v>
      </c>
      <c r="L1340" s="1" t="s">
        <v>68</v>
      </c>
      <c r="M1340" s="1" t="s">
        <v>19</v>
      </c>
      <c r="N1340" s="1" t="s">
        <v>32</v>
      </c>
      <c r="O1340" s="1" t="s">
        <v>33</v>
      </c>
      <c r="P1340" s="1" t="s">
        <v>125</v>
      </c>
      <c r="Q1340" s="2" t="s">
        <v>84</v>
      </c>
      <c r="R1340" s="8">
        <f>IF(P1340&gt;1,(Q1340/P1340)*100,0)</f>
        <v>20.833333333333336</v>
      </c>
    </row>
    <row r="1341" spans="1:18" x14ac:dyDescent="0.25">
      <c r="A1341" s="1" t="s">
        <v>2009</v>
      </c>
      <c r="B1341" s="7">
        <f>2023-YEAR(A1341)</f>
        <v>28</v>
      </c>
      <c r="C1341" s="1" t="s">
        <v>12</v>
      </c>
      <c r="D1341" s="1" t="s">
        <v>13</v>
      </c>
      <c r="E1341" s="1" t="s">
        <v>116</v>
      </c>
      <c r="F1341" s="1" t="s">
        <v>15</v>
      </c>
      <c r="G1341" s="7" t="str">
        <f>CONCATENATE(E1341,",",F1341,",","BRASIL")</f>
        <v>ARAPONGAS,PR,BRASIL</v>
      </c>
      <c r="H1341" s="1"/>
      <c r="I1341" s="5" t="s">
        <v>66</v>
      </c>
      <c r="J1341" s="1" t="s">
        <v>67</v>
      </c>
      <c r="K1341" s="1" t="s">
        <v>83</v>
      </c>
      <c r="L1341" s="1" t="s">
        <v>68</v>
      </c>
      <c r="M1341" s="1" t="s">
        <v>19</v>
      </c>
      <c r="N1341" s="1" t="s">
        <v>20</v>
      </c>
      <c r="O1341" s="1" t="s">
        <v>21</v>
      </c>
      <c r="P1341" s="1" t="s">
        <v>27</v>
      </c>
      <c r="Q1341" s="2" t="s">
        <v>180</v>
      </c>
      <c r="R1341" s="8">
        <f>IF(P1341&gt;1,(Q1341/P1341)*100,0)</f>
        <v>12</v>
      </c>
    </row>
    <row r="1342" spans="1:18" x14ac:dyDescent="0.25">
      <c r="A1342" s="1" t="s">
        <v>2010</v>
      </c>
      <c r="B1342" s="7">
        <f>2023-YEAR(A1342)</f>
        <v>28</v>
      </c>
      <c r="C1342" s="1" t="s">
        <v>36</v>
      </c>
      <c r="D1342" s="1" t="s">
        <v>13</v>
      </c>
      <c r="E1342" s="1" t="s">
        <v>51</v>
      </c>
      <c r="F1342" s="1" t="s">
        <v>15</v>
      </c>
      <c r="G1342" s="7" t="str">
        <f>CONCATENATE(E1342,",",F1342,",","BRASIL")</f>
        <v>PARANAVAÍ,PR,BRASIL</v>
      </c>
      <c r="H1342" s="1"/>
      <c r="I1342" s="5" t="s">
        <v>2163</v>
      </c>
      <c r="J1342" s="1" t="s">
        <v>103</v>
      </c>
      <c r="K1342" s="1" t="s">
        <v>30</v>
      </c>
      <c r="L1342" s="1" t="s">
        <v>68</v>
      </c>
      <c r="M1342" s="1" t="s">
        <v>19</v>
      </c>
      <c r="N1342" s="1" t="s">
        <v>20</v>
      </c>
      <c r="O1342" s="1" t="s">
        <v>33</v>
      </c>
      <c r="P1342" s="1" t="s">
        <v>161</v>
      </c>
      <c r="Q1342" s="2" t="s">
        <v>45</v>
      </c>
      <c r="R1342" s="8">
        <f>IF(P1342&gt;1,(Q1342/P1342)*100,0)</f>
        <v>0</v>
      </c>
    </row>
    <row r="1343" spans="1:18" x14ac:dyDescent="0.25">
      <c r="A1343" s="1" t="s">
        <v>2011</v>
      </c>
      <c r="B1343" s="7">
        <f>2023-YEAR(A1343)</f>
        <v>32</v>
      </c>
      <c r="C1343" s="1" t="s">
        <v>12</v>
      </c>
      <c r="D1343" s="1" t="s">
        <v>127</v>
      </c>
      <c r="E1343" s="1" t="s">
        <v>66</v>
      </c>
      <c r="F1343" s="1" t="s">
        <v>15</v>
      </c>
      <c r="G1343" s="7" t="str">
        <f>CONCATENATE(E1343,",",F1343,",","BRASIL")</f>
        <v>APUCARANA,PR,BRASIL</v>
      </c>
      <c r="H1343" s="1"/>
      <c r="I1343" s="5" t="s">
        <v>66</v>
      </c>
      <c r="J1343" s="1" t="s">
        <v>82</v>
      </c>
      <c r="K1343" s="1" t="s">
        <v>17</v>
      </c>
      <c r="L1343" s="1" t="s">
        <v>68</v>
      </c>
      <c r="M1343" s="1" t="s">
        <v>19</v>
      </c>
      <c r="N1343" s="1" t="s">
        <v>32</v>
      </c>
      <c r="O1343" s="1" t="s">
        <v>33</v>
      </c>
      <c r="P1343" s="1" t="s">
        <v>27</v>
      </c>
      <c r="Q1343" s="2" t="s">
        <v>2012</v>
      </c>
      <c r="R1343" s="8">
        <f>IF(P1343&gt;1,(Q1343/P1343)*100,0)</f>
        <v>52</v>
      </c>
    </row>
    <row r="1344" spans="1:18" x14ac:dyDescent="0.25">
      <c r="A1344" s="1" t="s">
        <v>2013</v>
      </c>
      <c r="B1344" s="7">
        <f>2023-YEAR(A1344)</f>
        <v>37</v>
      </c>
      <c r="C1344" s="1" t="s">
        <v>12</v>
      </c>
      <c r="D1344" s="1" t="s">
        <v>25</v>
      </c>
      <c r="E1344" s="1" t="s">
        <v>28</v>
      </c>
      <c r="F1344" s="1" t="s">
        <v>15</v>
      </c>
      <c r="G1344" s="7" t="str">
        <f>CONCATENATE(E1344,",",F1344,",","BRASIL")</f>
        <v>CURITIBA,PR,BRASIL</v>
      </c>
      <c r="H1344" s="1"/>
      <c r="I1344" s="5" t="s">
        <v>2161</v>
      </c>
      <c r="J1344" s="1" t="s">
        <v>344</v>
      </c>
      <c r="K1344" s="1" t="s">
        <v>30</v>
      </c>
      <c r="L1344" s="1" t="s">
        <v>68</v>
      </c>
      <c r="M1344" s="1" t="s">
        <v>19</v>
      </c>
      <c r="N1344" s="1" t="s">
        <v>20</v>
      </c>
      <c r="O1344" s="1" t="s">
        <v>33</v>
      </c>
      <c r="P1344" s="1" t="s">
        <v>345</v>
      </c>
      <c r="Q1344" s="2" t="s">
        <v>45</v>
      </c>
      <c r="R1344" s="8">
        <f>IF(P1344&gt;1,(Q1344/P1344)*100,0)</f>
        <v>0</v>
      </c>
    </row>
    <row r="1345" spans="1:18" x14ac:dyDescent="0.25">
      <c r="A1345" s="1" t="s">
        <v>2014</v>
      </c>
      <c r="B1345" s="7">
        <f>2023-YEAR(A1345)</f>
        <v>20</v>
      </c>
      <c r="C1345" s="1" t="s">
        <v>36</v>
      </c>
      <c r="D1345" s="1" t="s">
        <v>65</v>
      </c>
      <c r="E1345" s="1" t="s">
        <v>781</v>
      </c>
      <c r="F1345" s="1" t="s">
        <v>676</v>
      </c>
      <c r="G1345" s="7" t="str">
        <f>CONCATENATE(E1345,",",F1345,",","BRASIL")</f>
        <v>BELEM,PA,BRASIL</v>
      </c>
      <c r="H1345" s="1"/>
      <c r="I1345" s="5" t="s">
        <v>47</v>
      </c>
      <c r="J1345" s="1" t="s">
        <v>48</v>
      </c>
      <c r="K1345" s="1" t="s">
        <v>30</v>
      </c>
      <c r="L1345" s="1" t="s">
        <v>31</v>
      </c>
      <c r="M1345" s="1" t="s">
        <v>19</v>
      </c>
      <c r="N1345" s="1" t="s">
        <v>32</v>
      </c>
      <c r="O1345" s="1" t="s">
        <v>21</v>
      </c>
      <c r="P1345" s="1" t="s">
        <v>49</v>
      </c>
      <c r="Q1345" s="2" t="s">
        <v>120</v>
      </c>
      <c r="R1345" s="8">
        <f>IF(P1345&gt;1,(Q1345/P1345)*100,0)</f>
        <v>3.8834951456310676</v>
      </c>
    </row>
    <row r="1346" spans="1:18" x14ac:dyDescent="0.25">
      <c r="A1346" s="1" t="s">
        <v>2015</v>
      </c>
      <c r="B1346" s="7">
        <f>2023-YEAR(A1346)</f>
        <v>22</v>
      </c>
      <c r="C1346" s="1" t="s">
        <v>36</v>
      </c>
      <c r="D1346" s="1" t="s">
        <v>13</v>
      </c>
      <c r="E1346" s="1" t="s">
        <v>490</v>
      </c>
      <c r="F1346" s="1" t="s">
        <v>15</v>
      </c>
      <c r="G1346" s="7" t="str">
        <f>CONCATENATE(E1346,",",F1346,",","BRASIL")</f>
        <v>MORRETES,PR,BRASIL</v>
      </c>
      <c r="H1346" s="1"/>
      <c r="I1346" s="5" t="s">
        <v>47</v>
      </c>
      <c r="J1346" s="1" t="s">
        <v>77</v>
      </c>
      <c r="K1346" s="1" t="s">
        <v>30</v>
      </c>
      <c r="L1346" s="1" t="s">
        <v>68</v>
      </c>
      <c r="M1346" s="1" t="s">
        <v>19</v>
      </c>
      <c r="N1346" s="1" t="s">
        <v>20</v>
      </c>
      <c r="O1346" s="1" t="s">
        <v>21</v>
      </c>
      <c r="P1346" s="1" t="s">
        <v>100</v>
      </c>
      <c r="Q1346" s="2" t="s">
        <v>120</v>
      </c>
      <c r="R1346" s="8">
        <f>IF(P1346&gt;1,(Q1346/P1346)*100,0)</f>
        <v>3.8257173219978751</v>
      </c>
    </row>
    <row r="1347" spans="1:18" x14ac:dyDescent="0.25">
      <c r="A1347" s="1" t="s">
        <v>2016</v>
      </c>
      <c r="B1347" s="7">
        <f>2023-YEAR(A1347)</f>
        <v>29</v>
      </c>
      <c r="C1347" s="1" t="s">
        <v>36</v>
      </c>
      <c r="D1347" s="1" t="s">
        <v>13</v>
      </c>
      <c r="E1347" s="1" t="s">
        <v>47</v>
      </c>
      <c r="F1347" s="1" t="s">
        <v>15</v>
      </c>
      <c r="G1347" s="7" t="str">
        <f>CONCATENATE(E1347,",",F1347,",","BRASIL")</f>
        <v>PARANAGUÁ,PR,BRASIL</v>
      </c>
      <c r="H1347" s="1"/>
      <c r="I1347" s="5" t="s">
        <v>47</v>
      </c>
      <c r="J1347" s="1" t="s">
        <v>290</v>
      </c>
      <c r="K1347" s="1" t="s">
        <v>30</v>
      </c>
      <c r="L1347" s="1" t="s">
        <v>68</v>
      </c>
      <c r="M1347" s="1" t="s">
        <v>19</v>
      </c>
      <c r="N1347" s="1" t="s">
        <v>20</v>
      </c>
      <c r="O1347" s="1" t="s">
        <v>33</v>
      </c>
      <c r="P1347" s="1" t="s">
        <v>27</v>
      </c>
      <c r="Q1347" s="2" t="s">
        <v>45</v>
      </c>
      <c r="R1347" s="8">
        <f>IF(P1347&gt;1,(Q1347/P1347)*100,0)</f>
        <v>0</v>
      </c>
    </row>
    <row r="1348" spans="1:18" x14ac:dyDescent="0.25">
      <c r="A1348" s="1" t="s">
        <v>2017</v>
      </c>
      <c r="B1348" s="7">
        <f>2023-YEAR(A1348)</f>
        <v>21</v>
      </c>
      <c r="C1348" s="1" t="s">
        <v>36</v>
      </c>
      <c r="D1348" s="1" t="s">
        <v>65</v>
      </c>
      <c r="E1348" s="1" t="s">
        <v>2189</v>
      </c>
      <c r="F1348" s="1" t="s">
        <v>15</v>
      </c>
      <c r="G1348" s="7" t="str">
        <f>CONCATENATE(E1348,",",F1348,",","BRASIL")</f>
        <v>TAMBOARA,PR,BRASIL</v>
      </c>
      <c r="H1348" s="1"/>
      <c r="I1348" s="5" t="s">
        <v>2163</v>
      </c>
      <c r="J1348" s="1" t="s">
        <v>135</v>
      </c>
      <c r="K1348" s="1" t="s">
        <v>30</v>
      </c>
      <c r="L1348" s="1" t="s">
        <v>68</v>
      </c>
      <c r="M1348" s="1" t="s">
        <v>19</v>
      </c>
      <c r="N1348" s="1" t="s">
        <v>20</v>
      </c>
      <c r="O1348" s="1" t="s">
        <v>33</v>
      </c>
      <c r="P1348" s="1" t="s">
        <v>136</v>
      </c>
      <c r="Q1348" s="2" t="s">
        <v>120</v>
      </c>
      <c r="R1348" s="8">
        <f>IF(P1348&gt;1,(Q1348/P1348)*100,0)</f>
        <v>3.5928143712574849</v>
      </c>
    </row>
    <row r="1349" spans="1:18" x14ac:dyDescent="0.25">
      <c r="A1349" s="1" t="s">
        <v>2018</v>
      </c>
      <c r="B1349" s="7">
        <f>2023-YEAR(A1349)</f>
        <v>34</v>
      </c>
      <c r="C1349" s="1" t="s">
        <v>12</v>
      </c>
      <c r="D1349" s="1" t="s">
        <v>25</v>
      </c>
      <c r="E1349" s="1" t="s">
        <v>60</v>
      </c>
      <c r="F1349" s="1" t="s">
        <v>15</v>
      </c>
      <c r="G1349" s="7" t="str">
        <f>CONCATENATE(E1349,",",F1349,",","BRASIL")</f>
        <v>SAO JOSE DOS PINHAIS,PR,BRASIL</v>
      </c>
      <c r="H1349" s="1"/>
      <c r="I1349" s="5" t="s">
        <v>2164</v>
      </c>
      <c r="J1349" s="1" t="s">
        <v>61</v>
      </c>
      <c r="K1349" s="1" t="s">
        <v>30</v>
      </c>
      <c r="L1349" s="1" t="s">
        <v>18</v>
      </c>
      <c r="M1349" s="1" t="s">
        <v>19</v>
      </c>
      <c r="N1349" s="1" t="s">
        <v>20</v>
      </c>
      <c r="O1349" s="1" t="s">
        <v>33</v>
      </c>
      <c r="P1349" s="1" t="s">
        <v>63</v>
      </c>
      <c r="Q1349" s="2" t="s">
        <v>45</v>
      </c>
      <c r="R1349" s="8">
        <f>IF(P1349&gt;1,(Q1349/P1349)*100,0)</f>
        <v>0</v>
      </c>
    </row>
    <row r="1350" spans="1:18" x14ac:dyDescent="0.25">
      <c r="A1350" s="1" t="s">
        <v>2019</v>
      </c>
      <c r="B1350" s="7">
        <f>2023-YEAR(A1350)</f>
        <v>34</v>
      </c>
      <c r="C1350" s="1" t="s">
        <v>12</v>
      </c>
      <c r="D1350" s="1" t="s">
        <v>25</v>
      </c>
      <c r="E1350" s="1" t="s">
        <v>86</v>
      </c>
      <c r="F1350" s="1" t="s">
        <v>15</v>
      </c>
      <c r="G1350" s="7" t="str">
        <f>CONCATENATE(E1350,",",F1350,",","BRASIL")</f>
        <v>CAMPO MOURÃO,PR,BRASIL</v>
      </c>
      <c r="H1350" s="1"/>
      <c r="I1350" s="5" t="s">
        <v>86</v>
      </c>
      <c r="J1350" s="1" t="s">
        <v>215</v>
      </c>
      <c r="K1350" s="1" t="s">
        <v>17</v>
      </c>
      <c r="L1350" s="1" t="s">
        <v>68</v>
      </c>
      <c r="M1350" s="1" t="s">
        <v>19</v>
      </c>
      <c r="N1350" s="1" t="s">
        <v>20</v>
      </c>
      <c r="O1350" s="1" t="s">
        <v>33</v>
      </c>
      <c r="P1350" s="1" t="s">
        <v>216</v>
      </c>
      <c r="Q1350" s="2" t="s">
        <v>242</v>
      </c>
      <c r="R1350" s="8">
        <f>IF(P1350&gt;1,(Q1350/P1350)*100,0)</f>
        <v>41.304347826086953</v>
      </c>
    </row>
    <row r="1351" spans="1:18" x14ac:dyDescent="0.25">
      <c r="A1351" s="1" t="s">
        <v>779</v>
      </c>
      <c r="B1351" s="7">
        <f>2023-YEAR(A1351)</f>
        <v>28</v>
      </c>
      <c r="C1351" s="1" t="s">
        <v>12</v>
      </c>
      <c r="D1351" s="1" t="s">
        <v>25</v>
      </c>
      <c r="E1351" s="1" t="s">
        <v>54</v>
      </c>
      <c r="F1351" s="1" t="s">
        <v>15</v>
      </c>
      <c r="G1351" s="7" t="str">
        <f>CONCATENATE(E1351,",",F1351,",","BRASIL")</f>
        <v>UNIÃO DA VITÓRIA,PR,BRASIL</v>
      </c>
      <c r="H1351" s="1"/>
      <c r="I1351" s="5" t="s">
        <v>54</v>
      </c>
      <c r="J1351" s="1" t="s">
        <v>151</v>
      </c>
      <c r="K1351" s="1" t="s">
        <v>30</v>
      </c>
      <c r="L1351" s="1" t="s">
        <v>68</v>
      </c>
      <c r="M1351" s="1" t="s">
        <v>19</v>
      </c>
      <c r="N1351" s="1" t="s">
        <v>32</v>
      </c>
      <c r="O1351" s="1" t="s">
        <v>33</v>
      </c>
      <c r="P1351" s="1" t="s">
        <v>152</v>
      </c>
      <c r="Q1351" s="2" t="s">
        <v>1385</v>
      </c>
      <c r="R1351" s="8">
        <f>IF(P1351&gt;1,(Q1351/P1351)*100,0)</f>
        <v>15.294117647058824</v>
      </c>
    </row>
    <row r="1352" spans="1:18" x14ac:dyDescent="0.25">
      <c r="A1352" s="1" t="s">
        <v>2020</v>
      </c>
      <c r="B1352" s="7">
        <f>2023-YEAR(A1352)</f>
        <v>19</v>
      </c>
      <c r="C1352" s="1" t="s">
        <v>12</v>
      </c>
      <c r="D1352" s="1" t="s">
        <v>13</v>
      </c>
      <c r="E1352" s="1" t="s">
        <v>47</v>
      </c>
      <c r="F1352" s="1" t="s">
        <v>15</v>
      </c>
      <c r="G1352" s="7" t="str">
        <f>CONCATENATE(E1352,",",F1352,",","BRASIL")</f>
        <v>PARANAGUÁ,PR,BRASIL</v>
      </c>
      <c r="H1352" s="1"/>
      <c r="I1352" s="5" t="s">
        <v>47</v>
      </c>
      <c r="J1352" s="1" t="s">
        <v>331</v>
      </c>
      <c r="K1352" s="1" t="s">
        <v>30</v>
      </c>
      <c r="L1352" s="1" t="s">
        <v>18</v>
      </c>
      <c r="M1352" s="1" t="s">
        <v>19</v>
      </c>
      <c r="N1352" s="1" t="s">
        <v>32</v>
      </c>
      <c r="O1352" s="1" t="s">
        <v>33</v>
      </c>
      <c r="P1352" s="1" t="s">
        <v>105</v>
      </c>
      <c r="Q1352" s="2" t="s">
        <v>45</v>
      </c>
      <c r="R1352" s="8">
        <f>IF(P1352&gt;1,(Q1352/P1352)*100,0)</f>
        <v>0</v>
      </c>
    </row>
    <row r="1353" spans="1:18" x14ac:dyDescent="0.25">
      <c r="A1353" s="1" t="s">
        <v>2021</v>
      </c>
      <c r="B1353" s="7">
        <f>2023-YEAR(A1353)</f>
        <v>23</v>
      </c>
      <c r="C1353" s="1" t="s">
        <v>36</v>
      </c>
      <c r="D1353" s="1" t="s">
        <v>25</v>
      </c>
      <c r="E1353" s="1" t="s">
        <v>54</v>
      </c>
      <c r="F1353" s="1" t="s">
        <v>15</v>
      </c>
      <c r="G1353" s="7" t="str">
        <f>CONCATENATE(E1353,",",F1353,",","BRASIL")</f>
        <v>UNIÃO DA VITÓRIA,PR,BRASIL</v>
      </c>
      <c r="H1353" s="1"/>
      <c r="I1353" s="5" t="s">
        <v>54</v>
      </c>
      <c r="J1353" s="1" t="s">
        <v>90</v>
      </c>
      <c r="K1353" s="1" t="s">
        <v>30</v>
      </c>
      <c r="L1353" s="1" t="s">
        <v>68</v>
      </c>
      <c r="M1353" s="1" t="s">
        <v>19</v>
      </c>
      <c r="N1353" s="1" t="s">
        <v>20</v>
      </c>
      <c r="O1353" s="1" t="s">
        <v>33</v>
      </c>
      <c r="P1353" s="1" t="s">
        <v>91</v>
      </c>
      <c r="Q1353" s="2" t="s">
        <v>106</v>
      </c>
      <c r="R1353" s="8">
        <f>IF(P1353&gt;1,(Q1353/P1353)*100,0)</f>
        <v>5.3097345132743365</v>
      </c>
    </row>
    <row r="1354" spans="1:18" x14ac:dyDescent="0.25">
      <c r="A1354" s="1" t="s">
        <v>2022</v>
      </c>
      <c r="B1354" s="7">
        <f>2023-YEAR(A1354)</f>
        <v>23</v>
      </c>
      <c r="C1354" s="1" t="s">
        <v>36</v>
      </c>
      <c r="D1354" s="1" t="s">
        <v>25</v>
      </c>
      <c r="E1354" s="1" t="s">
        <v>28</v>
      </c>
      <c r="F1354" s="1" t="s">
        <v>15</v>
      </c>
      <c r="G1354" s="7" t="str">
        <f>CONCATENATE(E1354,",",F1354,",","BRASIL")</f>
        <v>CURITIBA,PR,BRASIL</v>
      </c>
      <c r="H1354" s="1"/>
      <c r="I1354" s="5" t="s">
        <v>2162</v>
      </c>
      <c r="J1354" s="1" t="s">
        <v>29</v>
      </c>
      <c r="K1354" s="1" t="s">
        <v>30</v>
      </c>
      <c r="L1354" s="1" t="s">
        <v>31</v>
      </c>
      <c r="M1354" s="1" t="s">
        <v>19</v>
      </c>
      <c r="N1354" s="1" t="s">
        <v>20</v>
      </c>
      <c r="O1354" s="1" t="s">
        <v>33</v>
      </c>
      <c r="P1354" s="1" t="s">
        <v>34</v>
      </c>
      <c r="Q1354" s="2" t="s">
        <v>595</v>
      </c>
      <c r="R1354" s="8">
        <f>IF(P1354&gt;1,(Q1354/P1354)*100,0)</f>
        <v>8</v>
      </c>
    </row>
    <row r="1355" spans="1:18" x14ac:dyDescent="0.25">
      <c r="A1355" s="1" t="s">
        <v>2023</v>
      </c>
      <c r="B1355" s="7">
        <f>2023-YEAR(A1355)</f>
        <v>33</v>
      </c>
      <c r="C1355" s="1" t="s">
        <v>12</v>
      </c>
      <c r="D1355" s="1" t="s">
        <v>127</v>
      </c>
      <c r="E1355" s="1" t="s">
        <v>47</v>
      </c>
      <c r="F1355" s="1" t="s">
        <v>15</v>
      </c>
      <c r="G1355" s="7" t="str">
        <f>CONCATENATE(E1355,",",F1355,",","BRASIL")</f>
        <v>PARANAGUÁ,PR,BRASIL</v>
      </c>
      <c r="H1355" s="1"/>
      <c r="I1355" s="5" t="s">
        <v>47</v>
      </c>
      <c r="J1355" s="1" t="s">
        <v>290</v>
      </c>
      <c r="K1355" s="1" t="s">
        <v>83</v>
      </c>
      <c r="L1355" s="1" t="s">
        <v>68</v>
      </c>
      <c r="M1355" s="1" t="s">
        <v>19</v>
      </c>
      <c r="N1355" s="1" t="s">
        <v>32</v>
      </c>
      <c r="O1355" s="1" t="s">
        <v>33</v>
      </c>
      <c r="P1355" s="1" t="s">
        <v>480</v>
      </c>
      <c r="Q1355" s="2" t="s">
        <v>208</v>
      </c>
      <c r="R1355" s="8">
        <f>IF(P1355&gt;1,(Q1355/P1355)*100,0)</f>
        <v>28.000000000000004</v>
      </c>
    </row>
    <row r="1356" spans="1:18" x14ac:dyDescent="0.25">
      <c r="A1356" s="1" t="s">
        <v>2024</v>
      </c>
      <c r="B1356" s="7">
        <f>2023-YEAR(A1356)</f>
        <v>25</v>
      </c>
      <c r="C1356" s="1" t="s">
        <v>12</v>
      </c>
      <c r="D1356" s="1" t="s">
        <v>13</v>
      </c>
      <c r="E1356" s="1" t="s">
        <v>2189</v>
      </c>
      <c r="F1356" s="1" t="s">
        <v>15</v>
      </c>
      <c r="G1356" s="7" t="str">
        <f>CONCATENATE(E1356,",",F1356,",","BRASIL")</f>
        <v>TAMBOARA,PR,BRASIL</v>
      </c>
      <c r="H1356" s="1"/>
      <c r="I1356" s="5" t="s">
        <v>2163</v>
      </c>
      <c r="J1356" s="1" t="s">
        <v>185</v>
      </c>
      <c r="K1356" s="1" t="s">
        <v>17</v>
      </c>
      <c r="L1356" s="1" t="s">
        <v>68</v>
      </c>
      <c r="M1356" s="1" t="s">
        <v>19</v>
      </c>
      <c r="N1356" s="1" t="s">
        <v>20</v>
      </c>
      <c r="O1356" s="1" t="s">
        <v>33</v>
      </c>
      <c r="P1356" s="1" t="s">
        <v>216</v>
      </c>
      <c r="Q1356" s="2" t="s">
        <v>631</v>
      </c>
      <c r="R1356" s="8">
        <f>IF(P1356&gt;1,(Q1356/P1356)*100,0)</f>
        <v>45.652173913043477</v>
      </c>
    </row>
    <row r="1357" spans="1:18" x14ac:dyDescent="0.25">
      <c r="A1357" s="1" t="s">
        <v>2025</v>
      </c>
      <c r="B1357" s="7">
        <f>2023-YEAR(A1357)</f>
        <v>36</v>
      </c>
      <c r="C1357" s="1" t="s">
        <v>36</v>
      </c>
      <c r="D1357" s="1" t="s">
        <v>25</v>
      </c>
      <c r="E1357" s="1" t="s">
        <v>51</v>
      </c>
      <c r="F1357" s="1" t="s">
        <v>15</v>
      </c>
      <c r="G1357" s="7" t="str">
        <f>CONCATENATE(E1357,",",F1357,",","BRASIL")</f>
        <v>PARANAVAÍ,PR,BRASIL</v>
      </c>
      <c r="H1357" s="1"/>
      <c r="I1357" s="5" t="s">
        <v>2163</v>
      </c>
      <c r="J1357" s="1" t="s">
        <v>103</v>
      </c>
      <c r="K1357" s="1" t="s">
        <v>17</v>
      </c>
      <c r="L1357" s="1" t="s">
        <v>68</v>
      </c>
      <c r="M1357" s="1" t="s">
        <v>19</v>
      </c>
      <c r="N1357" s="1" t="s">
        <v>20</v>
      </c>
      <c r="O1357" s="1" t="s">
        <v>123</v>
      </c>
      <c r="P1357" s="1" t="s">
        <v>161</v>
      </c>
      <c r="Q1357" s="2" t="s">
        <v>633</v>
      </c>
      <c r="R1357" s="8">
        <f>IF(P1357&gt;1,(Q1357/P1357)*100,0)</f>
        <v>27.083333333333332</v>
      </c>
    </row>
    <row r="1358" spans="1:18" x14ac:dyDescent="0.25">
      <c r="A1358" s="1" t="s">
        <v>2026</v>
      </c>
      <c r="B1358" s="7">
        <f>2023-YEAR(A1358)</f>
        <v>25</v>
      </c>
      <c r="C1358" s="1" t="s">
        <v>12</v>
      </c>
      <c r="D1358" s="1" t="s">
        <v>25</v>
      </c>
      <c r="E1358" s="1" t="s">
        <v>28</v>
      </c>
      <c r="F1358" s="1" t="s">
        <v>15</v>
      </c>
      <c r="G1358" s="7" t="str">
        <f>CONCATENATE(E1358,",",F1358,",","BRASIL")</f>
        <v>CURITIBA,PR,BRASIL</v>
      </c>
      <c r="H1358" s="1"/>
      <c r="I1358" s="5" t="s">
        <v>2161</v>
      </c>
      <c r="J1358" s="1" t="s">
        <v>368</v>
      </c>
      <c r="K1358" s="1" t="s">
        <v>30</v>
      </c>
      <c r="L1358" s="1" t="s">
        <v>68</v>
      </c>
      <c r="M1358" s="1" t="s">
        <v>19</v>
      </c>
      <c r="N1358" s="1" t="s">
        <v>20</v>
      </c>
      <c r="O1358" s="1" t="s">
        <v>33</v>
      </c>
      <c r="P1358" s="1" t="s">
        <v>586</v>
      </c>
      <c r="Q1358" s="2" t="s">
        <v>249</v>
      </c>
      <c r="R1358" s="8">
        <f>IF(P1358&gt;1,(Q1358/P1358)*100,0)</f>
        <v>0.46308907654590031</v>
      </c>
    </row>
    <row r="1359" spans="1:18" x14ac:dyDescent="0.25">
      <c r="A1359" s="1" t="s">
        <v>2027</v>
      </c>
      <c r="B1359" s="7">
        <f>2023-YEAR(A1359)</f>
        <v>19</v>
      </c>
      <c r="C1359" s="1" t="s">
        <v>36</v>
      </c>
      <c r="D1359" s="1" t="s">
        <v>65</v>
      </c>
      <c r="E1359" s="1" t="s">
        <v>172</v>
      </c>
      <c r="F1359" s="1" t="s">
        <v>15</v>
      </c>
      <c r="G1359" s="7" t="str">
        <f>CONCATENATE(E1359,",",F1359,",","BRASIL")</f>
        <v>COLOMBO,PR,BRASIL</v>
      </c>
      <c r="H1359" s="1"/>
      <c r="I1359" s="5" t="s">
        <v>2162</v>
      </c>
      <c r="J1359" s="1" t="s">
        <v>37</v>
      </c>
      <c r="K1359" s="1" t="s">
        <v>30</v>
      </c>
      <c r="L1359" s="1" t="s">
        <v>31</v>
      </c>
      <c r="M1359" s="1" t="s">
        <v>19</v>
      </c>
      <c r="N1359" s="1" t="s">
        <v>20</v>
      </c>
      <c r="O1359" s="1" t="s">
        <v>21</v>
      </c>
      <c r="P1359" s="1" t="s">
        <v>702</v>
      </c>
      <c r="Q1359" s="2" t="s">
        <v>645</v>
      </c>
      <c r="R1359" s="8">
        <f>IF(P1359&gt;1,(Q1359/P1359)*100,0)</f>
        <v>11.688311688311687</v>
      </c>
    </row>
    <row r="1360" spans="1:18" x14ac:dyDescent="0.25">
      <c r="A1360" s="1" t="s">
        <v>2028</v>
      </c>
      <c r="B1360" s="7">
        <f>2023-YEAR(A1360)</f>
        <v>35</v>
      </c>
      <c r="C1360" s="1" t="s">
        <v>12</v>
      </c>
      <c r="D1360" s="1" t="s">
        <v>65</v>
      </c>
      <c r="E1360" s="1" t="s">
        <v>1084</v>
      </c>
      <c r="F1360" s="1" t="s">
        <v>15</v>
      </c>
      <c r="G1360" s="7" t="str">
        <f>CONCATENATE(E1360,",",F1360,",","BRASIL")</f>
        <v>INAJA,PR,BRASIL</v>
      </c>
      <c r="H1360" s="1"/>
      <c r="I1360" s="5" t="s">
        <v>2163</v>
      </c>
      <c r="J1360" s="1" t="s">
        <v>94</v>
      </c>
      <c r="K1360" s="1" t="s">
        <v>83</v>
      </c>
      <c r="L1360" s="1" t="s">
        <v>68</v>
      </c>
      <c r="M1360" s="1" t="s">
        <v>19</v>
      </c>
      <c r="N1360" s="1" t="s">
        <v>20</v>
      </c>
      <c r="O1360" s="1" t="s">
        <v>33</v>
      </c>
      <c r="P1360" s="1" t="s">
        <v>1592</v>
      </c>
      <c r="Q1360" s="2" t="s">
        <v>50</v>
      </c>
      <c r="R1360" s="8">
        <f>IF(P1360&gt;1,(Q1360/P1360)*100,0)</f>
        <v>28.846153846153843</v>
      </c>
    </row>
    <row r="1361" spans="1:18" x14ac:dyDescent="0.25">
      <c r="A1361" s="1" t="s">
        <v>1736</v>
      </c>
      <c r="B1361" s="7">
        <f>2023-YEAR(A1361)</f>
        <v>26</v>
      </c>
      <c r="C1361" s="1" t="s">
        <v>36</v>
      </c>
      <c r="D1361" s="1" t="s">
        <v>25</v>
      </c>
      <c r="E1361" s="1" t="s">
        <v>148</v>
      </c>
      <c r="F1361" s="1" t="s">
        <v>149</v>
      </c>
      <c r="G1361" s="7" t="str">
        <f>CONCATENATE(E1361,",",F1361,",","BRASIL")</f>
        <v>PORTO UNIAO,SC,BRASIL</v>
      </c>
      <c r="H1361" s="1"/>
      <c r="I1361" s="5" t="s">
        <v>2162</v>
      </c>
      <c r="J1361" s="1" t="s">
        <v>959</v>
      </c>
      <c r="K1361" s="1" t="s">
        <v>30</v>
      </c>
      <c r="L1361" s="1" t="s">
        <v>43</v>
      </c>
      <c r="M1361" s="1" t="s">
        <v>19</v>
      </c>
      <c r="N1361" s="1" t="s">
        <v>32</v>
      </c>
      <c r="O1361" s="1" t="s">
        <v>33</v>
      </c>
      <c r="P1361" s="1" t="s">
        <v>960</v>
      </c>
      <c r="Q1361" s="2" t="s">
        <v>45</v>
      </c>
      <c r="R1361" s="8">
        <f>IF(P1361&gt;1,(Q1361/P1361)*100,0)</f>
        <v>0</v>
      </c>
    </row>
    <row r="1362" spans="1:18" x14ac:dyDescent="0.25">
      <c r="A1362" s="1" t="s">
        <v>2029</v>
      </c>
      <c r="B1362" s="7">
        <f>2023-YEAR(A1362)</f>
        <v>39</v>
      </c>
      <c r="C1362" s="1" t="s">
        <v>36</v>
      </c>
      <c r="D1362" s="1" t="s">
        <v>65</v>
      </c>
      <c r="E1362" s="1" t="s">
        <v>2030</v>
      </c>
      <c r="F1362" s="1" t="s">
        <v>1397</v>
      </c>
      <c r="G1362" s="7" t="str">
        <f>CONCATENATE(E1362,",",F1362,",","BRASIL")</f>
        <v>ICATU,MA,BRASIL</v>
      </c>
      <c r="H1362" s="1"/>
      <c r="I1362" s="5" t="s">
        <v>2161</v>
      </c>
      <c r="J1362" s="1" t="s">
        <v>164</v>
      </c>
      <c r="K1362" s="1" t="s">
        <v>30</v>
      </c>
      <c r="L1362" s="1" t="s">
        <v>68</v>
      </c>
      <c r="M1362" s="1" t="s">
        <v>19</v>
      </c>
      <c r="N1362" s="1" t="s">
        <v>20</v>
      </c>
      <c r="O1362" s="1" t="s">
        <v>33</v>
      </c>
      <c r="P1362" s="1" t="s">
        <v>165</v>
      </c>
      <c r="Q1362" s="2" t="s">
        <v>45</v>
      </c>
      <c r="R1362" s="8">
        <f>IF(P1362&gt;1,(Q1362/P1362)*100,0)</f>
        <v>0</v>
      </c>
    </row>
    <row r="1363" spans="1:18" x14ac:dyDescent="0.25">
      <c r="A1363" s="1" t="s">
        <v>1292</v>
      </c>
      <c r="B1363" s="7">
        <f>2023-YEAR(A1363)</f>
        <v>19</v>
      </c>
      <c r="C1363" s="1" t="s">
        <v>12</v>
      </c>
      <c r="D1363" s="1" t="s">
        <v>25</v>
      </c>
      <c r="E1363" s="1" t="s">
        <v>574</v>
      </c>
      <c r="F1363" s="1" t="s">
        <v>15</v>
      </c>
      <c r="G1363" s="7" t="str">
        <f>CONCATENATE(E1363,",",F1363,",","BRASIL")</f>
        <v>TERRA BOA,PR,BRASIL</v>
      </c>
      <c r="H1363" s="1"/>
      <c r="I1363" s="5" t="s">
        <v>86</v>
      </c>
      <c r="J1363" s="1" t="s">
        <v>98</v>
      </c>
      <c r="K1363" s="1" t="s">
        <v>30</v>
      </c>
      <c r="L1363" s="1" t="s">
        <v>68</v>
      </c>
      <c r="M1363" s="1" t="s">
        <v>19</v>
      </c>
      <c r="N1363" s="1" t="s">
        <v>20</v>
      </c>
      <c r="O1363" s="1" t="s">
        <v>21</v>
      </c>
      <c r="P1363" s="1" t="s">
        <v>283</v>
      </c>
      <c r="Q1363" s="2" t="s">
        <v>45</v>
      </c>
      <c r="R1363" s="8">
        <f>IF(P1363&gt;1,(Q1363/P1363)*100,0)</f>
        <v>0</v>
      </c>
    </row>
    <row r="1364" spans="1:18" x14ac:dyDescent="0.25">
      <c r="A1364" s="1" t="s">
        <v>2031</v>
      </c>
      <c r="B1364" s="7">
        <f>2023-YEAR(A1364)</f>
        <v>39</v>
      </c>
      <c r="C1364" s="1" t="s">
        <v>12</v>
      </c>
      <c r="D1364" s="1" t="s">
        <v>13</v>
      </c>
      <c r="E1364" s="1" t="s">
        <v>690</v>
      </c>
      <c r="F1364" s="1" t="s">
        <v>15</v>
      </c>
      <c r="G1364" s="7" t="str">
        <f>CONCATENATE(E1364,",",F1364,",","BRASIL")</f>
        <v>FAZENDA RIO GRANDE,PR,BRASIL</v>
      </c>
      <c r="H1364" s="1"/>
      <c r="I1364" s="5" t="s">
        <v>2162</v>
      </c>
      <c r="J1364" s="1" t="s">
        <v>333</v>
      </c>
      <c r="K1364" s="1" t="s">
        <v>334</v>
      </c>
      <c r="L1364" s="1" t="s">
        <v>43</v>
      </c>
      <c r="M1364" s="1" t="s">
        <v>19</v>
      </c>
      <c r="N1364" s="1" t="s">
        <v>20</v>
      </c>
      <c r="O1364" s="1" t="s">
        <v>33</v>
      </c>
      <c r="P1364" s="1" t="s">
        <v>335</v>
      </c>
      <c r="Q1364" s="2" t="s">
        <v>45</v>
      </c>
      <c r="R1364" s="8">
        <f>IF(P1364&gt;1,(Q1364/P1364)*100,0)</f>
        <v>0</v>
      </c>
    </row>
    <row r="1365" spans="1:18" x14ac:dyDescent="0.25">
      <c r="A1365" s="1" t="s">
        <v>2032</v>
      </c>
      <c r="B1365" s="7">
        <f>2023-YEAR(A1365)</f>
        <v>25</v>
      </c>
      <c r="C1365" s="1" t="s">
        <v>12</v>
      </c>
      <c r="D1365" s="1" t="s">
        <v>224</v>
      </c>
      <c r="E1365" s="1" t="s">
        <v>1399</v>
      </c>
      <c r="F1365" s="1" t="s">
        <v>15</v>
      </c>
      <c r="G1365" s="7" t="str">
        <f>CONCATENATE(E1365,",",F1365,",","BRASIL")</f>
        <v>SANTO ANTONIO DO CAIUA,PR,BRASIL</v>
      </c>
      <c r="H1365" s="1"/>
      <c r="I1365" s="5" t="s">
        <v>2163</v>
      </c>
      <c r="J1365" s="1" t="s">
        <v>185</v>
      </c>
      <c r="K1365" s="1" t="s">
        <v>38</v>
      </c>
      <c r="L1365" s="1" t="s">
        <v>68</v>
      </c>
      <c r="M1365" s="1" t="s">
        <v>19</v>
      </c>
      <c r="N1365" s="1" t="s">
        <v>20</v>
      </c>
      <c r="O1365" s="1" t="s">
        <v>21</v>
      </c>
      <c r="P1365" s="1" t="s">
        <v>492</v>
      </c>
      <c r="Q1365" s="2" t="s">
        <v>950</v>
      </c>
      <c r="R1365" s="8">
        <f>IF(P1365&gt;1,(Q1365/P1365)*100,0)</f>
        <v>59.574468085106382</v>
      </c>
    </row>
    <row r="1366" spans="1:18" x14ac:dyDescent="0.25">
      <c r="A1366" s="1" t="s">
        <v>1075</v>
      </c>
      <c r="B1366" s="7">
        <f>2023-YEAR(A1366)</f>
        <v>23</v>
      </c>
      <c r="C1366" s="1" t="s">
        <v>36</v>
      </c>
      <c r="D1366" s="1" t="s">
        <v>25</v>
      </c>
      <c r="E1366" s="1" t="s">
        <v>86</v>
      </c>
      <c r="F1366" s="1" t="s">
        <v>15</v>
      </c>
      <c r="G1366" s="7" t="str">
        <f>CONCATENATE(E1366,",",F1366,",","BRASIL")</f>
        <v>CAMPO MOURÃO,PR,BRASIL</v>
      </c>
      <c r="H1366" s="1"/>
      <c r="I1366" s="5" t="s">
        <v>86</v>
      </c>
      <c r="J1366" s="1" t="s">
        <v>135</v>
      </c>
      <c r="K1366" s="1" t="s">
        <v>30</v>
      </c>
      <c r="L1366" s="1" t="s">
        <v>68</v>
      </c>
      <c r="M1366" s="1" t="s">
        <v>19</v>
      </c>
      <c r="N1366" s="1" t="s">
        <v>20</v>
      </c>
      <c r="O1366" s="1" t="s">
        <v>33</v>
      </c>
      <c r="P1366" s="1" t="s">
        <v>177</v>
      </c>
      <c r="Q1366" s="2" t="s">
        <v>45</v>
      </c>
      <c r="R1366" s="8">
        <f>IF(P1366&gt;1,(Q1366/P1366)*100,0)</f>
        <v>0</v>
      </c>
    </row>
    <row r="1367" spans="1:18" x14ac:dyDescent="0.25">
      <c r="A1367" s="1" t="s">
        <v>2033</v>
      </c>
      <c r="B1367" s="7">
        <f>2023-YEAR(A1367)</f>
        <v>49</v>
      </c>
      <c r="C1367" s="1" t="s">
        <v>12</v>
      </c>
      <c r="D1367" s="1" t="s">
        <v>25</v>
      </c>
      <c r="E1367" s="1" t="s">
        <v>47</v>
      </c>
      <c r="F1367" s="1" t="s">
        <v>15</v>
      </c>
      <c r="G1367" s="7" t="str">
        <f>CONCATENATE(E1367,",",F1367,",","BRASIL")</f>
        <v>PARANAGUÁ,PR,BRASIL</v>
      </c>
      <c r="H1367" s="1"/>
      <c r="I1367" s="5" t="s">
        <v>47</v>
      </c>
      <c r="J1367" s="1" t="s">
        <v>122</v>
      </c>
      <c r="K1367" s="1" t="s">
        <v>30</v>
      </c>
      <c r="L1367" s="1" t="s">
        <v>68</v>
      </c>
      <c r="M1367" s="1" t="s">
        <v>19</v>
      </c>
      <c r="N1367" s="1" t="s">
        <v>20</v>
      </c>
      <c r="O1367" s="1" t="s">
        <v>33</v>
      </c>
      <c r="P1367" s="1" t="s">
        <v>420</v>
      </c>
      <c r="Q1367" s="2" t="s">
        <v>45</v>
      </c>
      <c r="R1367" s="8">
        <f>IF(P1367&gt;1,(Q1367/P1367)*100,0)</f>
        <v>0</v>
      </c>
    </row>
    <row r="1368" spans="1:18" x14ac:dyDescent="0.25">
      <c r="A1368" s="1" t="s">
        <v>2034</v>
      </c>
      <c r="B1368" s="7">
        <f>2023-YEAR(A1368)</f>
        <v>20</v>
      </c>
      <c r="C1368" s="1" t="s">
        <v>12</v>
      </c>
      <c r="D1368" s="1" t="s">
        <v>25</v>
      </c>
      <c r="E1368" s="1" t="s">
        <v>54</v>
      </c>
      <c r="F1368" s="1" t="s">
        <v>15</v>
      </c>
      <c r="G1368" s="7" t="str">
        <f>CONCATENATE(E1368,",",F1368,",","BRASIL")</f>
        <v>UNIÃO DA VITÓRIA,PR,BRASIL</v>
      </c>
      <c r="H1368" s="1"/>
      <c r="I1368" s="5" t="s">
        <v>54</v>
      </c>
      <c r="J1368" s="1" t="s">
        <v>94</v>
      </c>
      <c r="K1368" s="1" t="s">
        <v>30</v>
      </c>
      <c r="L1368" s="1" t="s">
        <v>68</v>
      </c>
      <c r="M1368" s="1" t="s">
        <v>19</v>
      </c>
      <c r="N1368" s="1" t="s">
        <v>20</v>
      </c>
      <c r="O1368" s="1" t="s">
        <v>33</v>
      </c>
      <c r="P1368" s="1" t="s">
        <v>304</v>
      </c>
      <c r="Q1368" s="2" t="s">
        <v>709</v>
      </c>
      <c r="R1368" s="8">
        <f>IF(P1368&gt;1,(Q1368/P1368)*100,0)</f>
        <v>10.135135135135135</v>
      </c>
    </row>
    <row r="1369" spans="1:18" x14ac:dyDescent="0.25">
      <c r="A1369" s="1" t="s">
        <v>2035</v>
      </c>
      <c r="B1369" s="7">
        <f>2023-YEAR(A1369)</f>
        <v>27</v>
      </c>
      <c r="C1369" s="1" t="s">
        <v>12</v>
      </c>
      <c r="D1369" s="1" t="s">
        <v>25</v>
      </c>
      <c r="E1369" s="1" t="s">
        <v>86</v>
      </c>
      <c r="F1369" s="1" t="s">
        <v>15</v>
      </c>
      <c r="G1369" s="7" t="str">
        <f>CONCATENATE(E1369,",",F1369,",","BRASIL")</f>
        <v>CAMPO MOURÃO,PR,BRASIL</v>
      </c>
      <c r="H1369" s="1"/>
      <c r="I1369" s="5" t="s">
        <v>86</v>
      </c>
      <c r="J1369" s="1" t="s">
        <v>215</v>
      </c>
      <c r="K1369" s="1" t="s">
        <v>83</v>
      </c>
      <c r="L1369" s="1" t="s">
        <v>68</v>
      </c>
      <c r="M1369" s="1" t="s">
        <v>19</v>
      </c>
      <c r="N1369" s="1" t="s">
        <v>20</v>
      </c>
      <c r="O1369" s="1" t="s">
        <v>33</v>
      </c>
      <c r="P1369" s="1" t="s">
        <v>654</v>
      </c>
      <c r="Q1369" s="2" t="s">
        <v>23</v>
      </c>
      <c r="R1369" s="8">
        <f>IF(P1369&gt;1,(Q1369/P1369)*100,0)</f>
        <v>56.81818181818182</v>
      </c>
    </row>
    <row r="1370" spans="1:18" x14ac:dyDescent="0.25">
      <c r="A1370" s="1" t="s">
        <v>2036</v>
      </c>
      <c r="B1370" s="7">
        <f>2023-YEAR(A1370)</f>
        <v>24</v>
      </c>
      <c r="C1370" s="1" t="s">
        <v>36</v>
      </c>
      <c r="D1370" s="1" t="s">
        <v>25</v>
      </c>
      <c r="E1370" s="1" t="s">
        <v>47</v>
      </c>
      <c r="F1370" s="1" t="s">
        <v>15</v>
      </c>
      <c r="G1370" s="7" t="str">
        <f>CONCATENATE(E1370,",",F1370,",","BRASIL")</f>
        <v>PARANAGUÁ,PR,BRASIL</v>
      </c>
      <c r="H1370" s="1"/>
      <c r="I1370" s="5" t="s">
        <v>47</v>
      </c>
      <c r="J1370" s="1" t="s">
        <v>290</v>
      </c>
      <c r="K1370" s="1" t="s">
        <v>30</v>
      </c>
      <c r="L1370" s="1" t="s">
        <v>68</v>
      </c>
      <c r="M1370" s="1" t="s">
        <v>19</v>
      </c>
      <c r="N1370" s="1" t="s">
        <v>20</v>
      </c>
      <c r="O1370" s="1" t="s">
        <v>33</v>
      </c>
      <c r="P1370" s="1" t="s">
        <v>27</v>
      </c>
      <c r="Q1370" s="2" t="s">
        <v>45</v>
      </c>
      <c r="R1370" s="8">
        <f>IF(P1370&gt;1,(Q1370/P1370)*100,0)</f>
        <v>0</v>
      </c>
    </row>
    <row r="1371" spans="1:18" x14ac:dyDescent="0.25">
      <c r="A1371" s="1" t="s">
        <v>2037</v>
      </c>
      <c r="B1371" s="7">
        <f>2023-YEAR(A1371)</f>
        <v>38</v>
      </c>
      <c r="C1371" s="1" t="s">
        <v>36</v>
      </c>
      <c r="D1371" s="1" t="s">
        <v>127</v>
      </c>
      <c r="E1371" s="1" t="s">
        <v>47</v>
      </c>
      <c r="F1371" s="1" t="s">
        <v>15</v>
      </c>
      <c r="G1371" s="7" t="str">
        <f>CONCATENATE(E1371,",",F1371,",","BRASIL")</f>
        <v>PARANAGUÁ,PR,BRASIL</v>
      </c>
      <c r="H1371" s="1"/>
      <c r="I1371" s="5" t="s">
        <v>47</v>
      </c>
      <c r="J1371" s="1" t="s">
        <v>77</v>
      </c>
      <c r="K1371" s="1" t="s">
        <v>83</v>
      </c>
      <c r="L1371" s="1" t="s">
        <v>68</v>
      </c>
      <c r="M1371" s="1" t="s">
        <v>19</v>
      </c>
      <c r="N1371" s="1" t="s">
        <v>32</v>
      </c>
      <c r="O1371" s="1" t="s">
        <v>33</v>
      </c>
      <c r="P1371" s="1" t="s">
        <v>49</v>
      </c>
      <c r="Q1371" s="2" t="s">
        <v>478</v>
      </c>
      <c r="R1371" s="8">
        <f>IF(P1371&gt;1,(Q1371/P1371)*100,0)</f>
        <v>51.779935275080902</v>
      </c>
    </row>
    <row r="1372" spans="1:18" x14ac:dyDescent="0.25">
      <c r="A1372" s="1" t="s">
        <v>2014</v>
      </c>
      <c r="B1372" s="7">
        <f>2023-YEAR(A1372)</f>
        <v>20</v>
      </c>
      <c r="C1372" s="1" t="s">
        <v>36</v>
      </c>
      <c r="D1372" s="1" t="s">
        <v>13</v>
      </c>
      <c r="E1372" s="1" t="s">
        <v>51</v>
      </c>
      <c r="F1372" s="1" t="s">
        <v>15</v>
      </c>
      <c r="G1372" s="7" t="str">
        <f>CONCATENATE(E1372,",",F1372,",","BRASIL")</f>
        <v>PARANAVAÍ,PR,BRASIL</v>
      </c>
      <c r="H1372" s="1"/>
      <c r="I1372" s="5" t="s">
        <v>2163</v>
      </c>
      <c r="J1372" s="1" t="s">
        <v>258</v>
      </c>
      <c r="K1372" s="1" t="s">
        <v>30</v>
      </c>
      <c r="L1372" s="1" t="s">
        <v>68</v>
      </c>
      <c r="M1372" s="1" t="s">
        <v>19</v>
      </c>
      <c r="N1372" s="1" t="s">
        <v>20</v>
      </c>
      <c r="O1372" s="1" t="s">
        <v>21</v>
      </c>
      <c r="P1372" s="1" t="s">
        <v>259</v>
      </c>
      <c r="Q1372" s="2" t="s">
        <v>45</v>
      </c>
      <c r="R1372" s="8">
        <f>IF(P1372&gt;1,(Q1372/P1372)*100,0)</f>
        <v>0</v>
      </c>
    </row>
    <row r="1373" spans="1:18" x14ac:dyDescent="0.25">
      <c r="A1373" s="1" t="s">
        <v>2038</v>
      </c>
      <c r="B1373" s="7">
        <f>2023-YEAR(A1373)</f>
        <v>31</v>
      </c>
      <c r="C1373" s="1" t="s">
        <v>36</v>
      </c>
      <c r="D1373" s="1" t="s">
        <v>25</v>
      </c>
      <c r="E1373" s="1" t="s">
        <v>60</v>
      </c>
      <c r="F1373" s="1" t="s">
        <v>15</v>
      </c>
      <c r="G1373" s="7" t="str">
        <f>CONCATENATE(E1373,",",F1373,",","BRASIL")</f>
        <v>SAO JOSE DOS PINHAIS,PR,BRASIL</v>
      </c>
      <c r="H1373" s="1"/>
      <c r="I1373" s="5" t="s">
        <v>2164</v>
      </c>
      <c r="J1373" s="1" t="s">
        <v>455</v>
      </c>
      <c r="K1373" s="1" t="s">
        <v>30</v>
      </c>
      <c r="L1373" s="1" t="s">
        <v>18</v>
      </c>
      <c r="M1373" s="1" t="s">
        <v>19</v>
      </c>
      <c r="N1373" s="1" t="s">
        <v>62</v>
      </c>
      <c r="O1373" s="1" t="s">
        <v>33</v>
      </c>
      <c r="P1373" s="1" t="s">
        <v>456</v>
      </c>
      <c r="Q1373" s="2" t="s">
        <v>45</v>
      </c>
      <c r="R1373" s="8">
        <f>IF(P1373&gt;1,(Q1373/P1373)*100,0)</f>
        <v>0</v>
      </c>
    </row>
    <row r="1374" spans="1:18" x14ac:dyDescent="0.25">
      <c r="A1374" s="1" t="s">
        <v>2039</v>
      </c>
      <c r="B1374" s="7">
        <f>2023-YEAR(A1374)</f>
        <v>23</v>
      </c>
      <c r="C1374" s="1" t="s">
        <v>12</v>
      </c>
      <c r="D1374" s="1" t="s">
        <v>13</v>
      </c>
      <c r="E1374" s="1" t="s">
        <v>257</v>
      </c>
      <c r="F1374" s="1" t="s">
        <v>15</v>
      </c>
      <c r="G1374" s="7" t="str">
        <f>CONCATENATE(E1374,",",F1374,",","BRASIL")</f>
        <v>PLANALTINA DO PARANA,PR,BRASIL</v>
      </c>
      <c r="H1374" s="1"/>
      <c r="I1374" s="5" t="s">
        <v>2163</v>
      </c>
      <c r="J1374" s="1" t="s">
        <v>185</v>
      </c>
      <c r="K1374" s="1" t="s">
        <v>30</v>
      </c>
      <c r="L1374" s="1" t="s">
        <v>68</v>
      </c>
      <c r="M1374" s="1" t="s">
        <v>19</v>
      </c>
      <c r="N1374" s="1" t="s">
        <v>20</v>
      </c>
      <c r="O1374" s="1" t="s">
        <v>33</v>
      </c>
      <c r="P1374" s="1" t="s">
        <v>492</v>
      </c>
      <c r="Q1374" s="2" t="s">
        <v>45</v>
      </c>
      <c r="R1374" s="8">
        <f>IF(P1374&gt;1,(Q1374/P1374)*100,0)</f>
        <v>0</v>
      </c>
    </row>
    <row r="1375" spans="1:18" x14ac:dyDescent="0.25">
      <c r="A1375" s="1" t="s">
        <v>1821</v>
      </c>
      <c r="B1375" s="7">
        <f>2023-YEAR(A1375)</f>
        <v>27</v>
      </c>
      <c r="C1375" s="1" t="s">
        <v>36</v>
      </c>
      <c r="D1375" s="1" t="s">
        <v>25</v>
      </c>
      <c r="E1375" s="1" t="s">
        <v>172</v>
      </c>
      <c r="F1375" s="1" t="s">
        <v>15</v>
      </c>
      <c r="G1375" s="7" t="str">
        <f>CONCATENATE(E1375,",",F1375,",","BRASIL")</f>
        <v>COLOMBO,PR,BRASIL</v>
      </c>
      <c r="H1375" s="1"/>
      <c r="I1375" s="5" t="s">
        <v>2161</v>
      </c>
      <c r="J1375" s="1" t="s">
        <v>344</v>
      </c>
      <c r="K1375" s="1" t="s">
        <v>83</v>
      </c>
      <c r="L1375" s="1" t="s">
        <v>31</v>
      </c>
      <c r="M1375" s="1" t="s">
        <v>19</v>
      </c>
      <c r="N1375" s="1" t="s">
        <v>20</v>
      </c>
      <c r="O1375" s="1" t="s">
        <v>21</v>
      </c>
      <c r="P1375" s="1" t="s">
        <v>345</v>
      </c>
      <c r="Q1375" s="2" t="s">
        <v>1782</v>
      </c>
      <c r="R1375" s="8">
        <f>IF(P1375&gt;1,(Q1375/P1375)*100,0)</f>
        <v>34.124087591240873</v>
      </c>
    </row>
    <row r="1376" spans="1:18" x14ac:dyDescent="0.25">
      <c r="A1376" s="1" t="s">
        <v>2040</v>
      </c>
      <c r="B1376" s="7">
        <f>2023-YEAR(A1376)</f>
        <v>59</v>
      </c>
      <c r="C1376" s="1" t="s">
        <v>36</v>
      </c>
      <c r="D1376" s="1" t="s">
        <v>25</v>
      </c>
      <c r="E1376" s="1" t="s">
        <v>28</v>
      </c>
      <c r="F1376" s="1" t="s">
        <v>15</v>
      </c>
      <c r="G1376" s="7" t="str">
        <f>CONCATENATE(E1376,",",F1376,",","BRASIL")</f>
        <v>CURITIBA,PR,BRASIL</v>
      </c>
      <c r="H1376" s="1"/>
      <c r="I1376" s="5" t="s">
        <v>2161</v>
      </c>
      <c r="J1376" s="1" t="s">
        <v>559</v>
      </c>
      <c r="K1376" s="1" t="s">
        <v>30</v>
      </c>
      <c r="L1376" s="1" t="s">
        <v>43</v>
      </c>
      <c r="M1376" s="1" t="s">
        <v>19</v>
      </c>
      <c r="N1376" s="1" t="s">
        <v>20</v>
      </c>
      <c r="O1376" s="1" t="s">
        <v>33</v>
      </c>
      <c r="P1376" s="1" t="s">
        <v>560</v>
      </c>
      <c r="Q1376" s="2" t="s">
        <v>338</v>
      </c>
      <c r="R1376" s="8">
        <f>IF(P1376&gt;1,(Q1376/P1376)*100,0)</f>
        <v>1.1214953271028036</v>
      </c>
    </row>
    <row r="1377" spans="1:18" x14ac:dyDescent="0.25">
      <c r="A1377" s="1" t="s">
        <v>2041</v>
      </c>
      <c r="B1377" s="7">
        <f>2023-YEAR(A1377)</f>
        <v>27</v>
      </c>
      <c r="C1377" s="1" t="s">
        <v>36</v>
      </c>
      <c r="D1377" s="1" t="s">
        <v>13</v>
      </c>
      <c r="E1377" s="1" t="s">
        <v>86</v>
      </c>
      <c r="F1377" s="1" t="s">
        <v>15</v>
      </c>
      <c r="G1377" s="7" t="str">
        <f>CONCATENATE(E1377,",",F1377,",","BRASIL")</f>
        <v>CAMPO MOURÃO,PR,BRASIL</v>
      </c>
      <c r="H1377" s="1"/>
      <c r="I1377" s="5" t="s">
        <v>86</v>
      </c>
      <c r="J1377" s="1" t="s">
        <v>987</v>
      </c>
      <c r="K1377" s="1" t="s">
        <v>38</v>
      </c>
      <c r="L1377" s="1" t="s">
        <v>68</v>
      </c>
      <c r="M1377" s="1" t="s">
        <v>19</v>
      </c>
      <c r="N1377" s="1" t="s">
        <v>20</v>
      </c>
      <c r="O1377" s="1" t="s">
        <v>33</v>
      </c>
      <c r="P1377" s="1" t="s">
        <v>136</v>
      </c>
      <c r="Q1377" s="2" t="s">
        <v>329</v>
      </c>
      <c r="R1377" s="8">
        <f>IF(P1377&gt;1,(Q1377/P1377)*100,0)</f>
        <v>71.257485029940113</v>
      </c>
    </row>
    <row r="1378" spans="1:18" x14ac:dyDescent="0.25">
      <c r="A1378" s="1" t="s">
        <v>2042</v>
      </c>
      <c r="B1378" s="7">
        <f>2023-YEAR(A1378)</f>
        <v>28</v>
      </c>
      <c r="C1378" s="1" t="s">
        <v>12</v>
      </c>
      <c r="D1378" s="1" t="s">
        <v>25</v>
      </c>
      <c r="E1378" s="1" t="s">
        <v>47</v>
      </c>
      <c r="F1378" s="1" t="s">
        <v>15</v>
      </c>
      <c r="G1378" s="7" t="str">
        <f>CONCATENATE(E1378,",",F1378,",","BRASIL")</f>
        <v>PARANAGUÁ,PR,BRASIL</v>
      </c>
      <c r="H1378" s="1"/>
      <c r="I1378" s="5" t="s">
        <v>47</v>
      </c>
      <c r="J1378" s="1" t="s">
        <v>331</v>
      </c>
      <c r="K1378" s="1" t="s">
        <v>30</v>
      </c>
      <c r="L1378" s="1" t="s">
        <v>18</v>
      </c>
      <c r="M1378" s="1" t="s">
        <v>19</v>
      </c>
      <c r="N1378" s="1" t="s">
        <v>20</v>
      </c>
      <c r="O1378" s="1" t="s">
        <v>33</v>
      </c>
      <c r="P1378" s="1" t="s">
        <v>105</v>
      </c>
      <c r="Q1378" s="2" t="s">
        <v>45</v>
      </c>
      <c r="R1378" s="8">
        <f>IF(P1378&gt;1,(Q1378/P1378)*100,0)</f>
        <v>0</v>
      </c>
    </row>
    <row r="1379" spans="1:18" x14ac:dyDescent="0.25">
      <c r="A1379" s="1" t="s">
        <v>2043</v>
      </c>
      <c r="B1379" s="7">
        <f>2023-YEAR(A1379)</f>
        <v>23</v>
      </c>
      <c r="C1379" s="1" t="s">
        <v>12</v>
      </c>
      <c r="D1379" s="1" t="s">
        <v>25</v>
      </c>
      <c r="E1379" s="1" t="s">
        <v>28</v>
      </c>
      <c r="F1379" s="1" t="s">
        <v>15</v>
      </c>
      <c r="G1379" s="7" t="str">
        <f>CONCATENATE(E1379,",",F1379,",","BRASIL")</f>
        <v>CURITIBA,PR,BRASIL</v>
      </c>
      <c r="H1379" s="1"/>
      <c r="I1379" s="5" t="s">
        <v>2161</v>
      </c>
      <c r="J1379" s="1" t="s">
        <v>344</v>
      </c>
      <c r="K1379" s="1" t="s">
        <v>83</v>
      </c>
      <c r="L1379" s="1" t="s">
        <v>68</v>
      </c>
      <c r="M1379" s="1" t="s">
        <v>19</v>
      </c>
      <c r="N1379" s="1" t="s">
        <v>20</v>
      </c>
      <c r="O1379" s="1" t="s">
        <v>33</v>
      </c>
      <c r="P1379" s="1" t="s">
        <v>345</v>
      </c>
      <c r="Q1379" s="2" t="s">
        <v>798</v>
      </c>
      <c r="R1379" s="8">
        <f>IF(P1379&gt;1,(Q1379/P1379)*100,0)</f>
        <v>31.797445255474454</v>
      </c>
    </row>
    <row r="1380" spans="1:18" x14ac:dyDescent="0.25">
      <c r="A1380" s="1" t="s">
        <v>2044</v>
      </c>
      <c r="B1380" s="7">
        <f>2023-YEAR(A1380)</f>
        <v>20</v>
      </c>
      <c r="C1380" s="1" t="s">
        <v>36</v>
      </c>
      <c r="D1380" s="1" t="s">
        <v>25</v>
      </c>
      <c r="E1380" s="1" t="s">
        <v>403</v>
      </c>
      <c r="F1380" s="1" t="s">
        <v>130</v>
      </c>
      <c r="G1380" s="7" t="str">
        <f>CONCATENATE(E1380,",",F1380,",","BRASIL")</f>
        <v>SAO PAULO,SP,BRASIL</v>
      </c>
      <c r="H1380" s="1"/>
      <c r="I1380" s="5" t="s">
        <v>54</v>
      </c>
      <c r="J1380" s="1" t="s">
        <v>55</v>
      </c>
      <c r="K1380" s="1" t="s">
        <v>30</v>
      </c>
      <c r="L1380" s="1" t="s">
        <v>31</v>
      </c>
      <c r="M1380" s="1" t="s">
        <v>19</v>
      </c>
      <c r="N1380" s="1" t="s">
        <v>32</v>
      </c>
      <c r="O1380" s="1" t="s">
        <v>21</v>
      </c>
      <c r="P1380" s="1" t="s">
        <v>56</v>
      </c>
      <c r="Q1380" s="2" t="s">
        <v>45</v>
      </c>
      <c r="R1380" s="8">
        <f>IF(P1380&gt;1,(Q1380/P1380)*100,0)</f>
        <v>0</v>
      </c>
    </row>
    <row r="1381" spans="1:18" x14ac:dyDescent="0.25">
      <c r="A1381" s="1" t="s">
        <v>1638</v>
      </c>
      <c r="B1381" s="7">
        <f>2023-YEAR(A1381)</f>
        <v>20</v>
      </c>
      <c r="C1381" s="1" t="s">
        <v>12</v>
      </c>
      <c r="D1381" s="1" t="s">
        <v>13</v>
      </c>
      <c r="E1381" s="1" t="s">
        <v>193</v>
      </c>
      <c r="F1381" s="1" t="s">
        <v>15</v>
      </c>
      <c r="G1381" s="7" t="str">
        <f>CONCATENATE(E1381,",",F1381,",","BRASIL")</f>
        <v>MANDAGUARI,PR,BRASIL</v>
      </c>
      <c r="H1381" s="1"/>
      <c r="I1381" s="5" t="s">
        <v>66</v>
      </c>
      <c r="J1381" s="1" t="s">
        <v>439</v>
      </c>
      <c r="K1381" s="1" t="s">
        <v>30</v>
      </c>
      <c r="L1381" s="1" t="s">
        <v>18</v>
      </c>
      <c r="M1381" s="1" t="s">
        <v>19</v>
      </c>
      <c r="N1381" s="1" t="s">
        <v>20</v>
      </c>
      <c r="O1381" s="1" t="s">
        <v>33</v>
      </c>
      <c r="P1381" s="1" t="s">
        <v>440</v>
      </c>
      <c r="Q1381" s="2" t="s">
        <v>1587</v>
      </c>
      <c r="R1381" s="8">
        <f>IF(P1381&gt;1,(Q1381/P1381)*100,0)</f>
        <v>16.295353278166772</v>
      </c>
    </row>
    <row r="1382" spans="1:18" x14ac:dyDescent="0.25">
      <c r="A1382" s="1" t="s">
        <v>2045</v>
      </c>
      <c r="B1382" s="7">
        <f>2023-YEAR(A1382)</f>
        <v>34</v>
      </c>
      <c r="C1382" s="1" t="s">
        <v>12</v>
      </c>
      <c r="D1382" s="1" t="s">
        <v>25</v>
      </c>
      <c r="E1382" s="1" t="s">
        <v>86</v>
      </c>
      <c r="F1382" s="1" t="s">
        <v>15</v>
      </c>
      <c r="G1382" s="7" t="str">
        <f>CONCATENATE(E1382,",",F1382,",","BRASIL")</f>
        <v>CAMPO MOURÃO,PR,BRASIL</v>
      </c>
      <c r="H1382" s="1"/>
      <c r="I1382" s="5" t="s">
        <v>86</v>
      </c>
      <c r="J1382" s="1" t="s">
        <v>317</v>
      </c>
      <c r="K1382" s="1" t="s">
        <v>30</v>
      </c>
      <c r="L1382" s="1" t="s">
        <v>68</v>
      </c>
      <c r="M1382" s="1" t="s">
        <v>19</v>
      </c>
      <c r="N1382" s="1" t="s">
        <v>20</v>
      </c>
      <c r="O1382" s="1" t="s">
        <v>33</v>
      </c>
      <c r="P1382" s="1" t="s">
        <v>796</v>
      </c>
      <c r="Q1382" s="2" t="s">
        <v>45</v>
      </c>
      <c r="R1382" s="8">
        <f>IF(P1382&gt;1,(Q1382/P1382)*100,0)</f>
        <v>0</v>
      </c>
    </row>
    <row r="1383" spans="1:18" x14ac:dyDescent="0.25">
      <c r="A1383" s="1" t="s">
        <v>2046</v>
      </c>
      <c r="B1383" s="7">
        <f>2023-YEAR(A1383)</f>
        <v>22</v>
      </c>
      <c r="C1383" s="1" t="s">
        <v>12</v>
      </c>
      <c r="D1383" s="1" t="s">
        <v>25</v>
      </c>
      <c r="E1383" s="1" t="s">
        <v>54</v>
      </c>
      <c r="F1383" s="1" t="s">
        <v>15</v>
      </c>
      <c r="G1383" s="7" t="str">
        <f>CONCATENATE(E1383,",",F1383,",","BRASIL")</f>
        <v>UNIÃO DA VITÓRIA,PR,BRASIL</v>
      </c>
      <c r="H1383" s="1"/>
      <c r="I1383" s="5" t="s">
        <v>54</v>
      </c>
      <c r="J1383" s="1" t="s">
        <v>580</v>
      </c>
      <c r="K1383" s="1" t="s">
        <v>17</v>
      </c>
      <c r="L1383" s="1" t="s">
        <v>68</v>
      </c>
      <c r="M1383" s="1" t="s">
        <v>19</v>
      </c>
      <c r="N1383" s="1" t="s">
        <v>20</v>
      </c>
      <c r="O1383" s="1" t="s">
        <v>33</v>
      </c>
      <c r="P1383" s="1" t="s">
        <v>592</v>
      </c>
      <c r="Q1383" s="2" t="s">
        <v>180</v>
      </c>
      <c r="R1383" s="8">
        <f>IF(P1383&gt;1,(Q1383/P1383)*100,0)</f>
        <v>14.723926380368098</v>
      </c>
    </row>
    <row r="1384" spans="1:18" x14ac:dyDescent="0.25">
      <c r="A1384" s="1" t="s">
        <v>2047</v>
      </c>
      <c r="B1384" s="7">
        <f>2023-YEAR(A1384)</f>
        <v>26</v>
      </c>
      <c r="C1384" s="1" t="s">
        <v>36</v>
      </c>
      <c r="D1384" s="1" t="s">
        <v>13</v>
      </c>
      <c r="E1384" s="1" t="s">
        <v>51</v>
      </c>
      <c r="F1384" s="1" t="s">
        <v>15</v>
      </c>
      <c r="G1384" s="7" t="str">
        <f>CONCATENATE(E1384,",",F1384,",","BRASIL")</f>
        <v>PARANAVAÍ,PR,BRASIL</v>
      </c>
      <c r="H1384" s="1"/>
      <c r="I1384" s="5" t="s">
        <v>2163</v>
      </c>
      <c r="J1384" s="1" t="s">
        <v>523</v>
      </c>
      <c r="K1384" s="1" t="s">
        <v>38</v>
      </c>
      <c r="L1384" s="1" t="s">
        <v>68</v>
      </c>
      <c r="M1384" s="1" t="s">
        <v>19</v>
      </c>
      <c r="N1384" s="1" t="s">
        <v>20</v>
      </c>
      <c r="O1384" s="1" t="s">
        <v>33</v>
      </c>
      <c r="P1384" s="1" t="s">
        <v>2048</v>
      </c>
      <c r="Q1384" s="2" t="s">
        <v>391</v>
      </c>
      <c r="R1384" s="8">
        <f>IF(P1384&gt;1,(Q1384/P1384)*100,0)</f>
        <v>72.100728959575875</v>
      </c>
    </row>
    <row r="1385" spans="1:18" x14ac:dyDescent="0.25">
      <c r="A1385" s="1" t="s">
        <v>2049</v>
      </c>
      <c r="B1385" s="7">
        <f>2023-YEAR(A1385)</f>
        <v>40</v>
      </c>
      <c r="C1385" s="1" t="s">
        <v>36</v>
      </c>
      <c r="D1385" s="1" t="s">
        <v>25</v>
      </c>
      <c r="E1385" s="1" t="s">
        <v>51</v>
      </c>
      <c r="F1385" s="1" t="s">
        <v>15</v>
      </c>
      <c r="G1385" s="7" t="str">
        <f>CONCATENATE(E1385,",",F1385,",","BRASIL")</f>
        <v>PARANAVAÍ,PR,BRASIL</v>
      </c>
      <c r="H1385" s="1"/>
      <c r="I1385" s="5" t="s">
        <v>2163</v>
      </c>
      <c r="J1385" s="1" t="s">
        <v>250</v>
      </c>
      <c r="K1385" s="1" t="s">
        <v>30</v>
      </c>
      <c r="L1385" s="1" t="s">
        <v>43</v>
      </c>
      <c r="M1385" s="1" t="s">
        <v>19</v>
      </c>
      <c r="N1385" s="1" t="s">
        <v>20</v>
      </c>
      <c r="O1385" s="1" t="s">
        <v>33</v>
      </c>
      <c r="P1385" s="1" t="s">
        <v>251</v>
      </c>
      <c r="Q1385" s="2" t="s">
        <v>45</v>
      </c>
      <c r="R1385" s="8">
        <f>IF(P1385&gt;1,(Q1385/P1385)*100,0)</f>
        <v>0</v>
      </c>
    </row>
    <row r="1386" spans="1:18" x14ac:dyDescent="0.25">
      <c r="A1386" s="1" t="s">
        <v>2050</v>
      </c>
      <c r="B1386" s="7">
        <f>2023-YEAR(A1386)</f>
        <v>30</v>
      </c>
      <c r="C1386" s="1" t="s">
        <v>12</v>
      </c>
      <c r="D1386" s="1" t="s">
        <v>25</v>
      </c>
      <c r="E1386" s="1" t="s">
        <v>86</v>
      </c>
      <c r="F1386" s="1" t="s">
        <v>15</v>
      </c>
      <c r="G1386" s="7" t="str">
        <f>CONCATENATE(E1386,",",F1386,",","BRASIL")</f>
        <v>CAMPO MOURÃO,PR,BRASIL</v>
      </c>
      <c r="H1386" s="1"/>
      <c r="I1386" s="5" t="s">
        <v>86</v>
      </c>
      <c r="J1386" s="1" t="s">
        <v>215</v>
      </c>
      <c r="K1386" s="1" t="s">
        <v>83</v>
      </c>
      <c r="L1386" s="1" t="s">
        <v>68</v>
      </c>
      <c r="M1386" s="1" t="s">
        <v>19</v>
      </c>
      <c r="N1386" s="1" t="s">
        <v>20</v>
      </c>
      <c r="O1386" s="1" t="s">
        <v>33</v>
      </c>
      <c r="P1386" s="1" t="s">
        <v>654</v>
      </c>
      <c r="Q1386" s="2" t="s">
        <v>208</v>
      </c>
      <c r="R1386" s="8">
        <f>IF(P1386&gt;1,(Q1386/P1386)*100,0)</f>
        <v>31.818181818181817</v>
      </c>
    </row>
    <row r="1387" spans="1:18" x14ac:dyDescent="0.25">
      <c r="A1387" s="1" t="s">
        <v>607</v>
      </c>
      <c r="B1387" s="7">
        <f>2023-YEAR(A1387)</f>
        <v>22</v>
      </c>
      <c r="C1387" s="1" t="s">
        <v>36</v>
      </c>
      <c r="D1387" s="1" t="s">
        <v>25</v>
      </c>
      <c r="E1387" s="1" t="s">
        <v>66</v>
      </c>
      <c r="F1387" s="1" t="s">
        <v>15</v>
      </c>
      <c r="G1387" s="7" t="str">
        <f>CONCATENATE(E1387,",",F1387,",","BRASIL")</f>
        <v>APUCARANA,PR,BRASIL</v>
      </c>
      <c r="H1387" s="1"/>
      <c r="I1387" s="5" t="s">
        <v>66</v>
      </c>
      <c r="J1387" s="1" t="s">
        <v>194</v>
      </c>
      <c r="K1387" s="1" t="s">
        <v>17</v>
      </c>
      <c r="L1387" s="1" t="s">
        <v>68</v>
      </c>
      <c r="M1387" s="1" t="s">
        <v>19</v>
      </c>
      <c r="N1387" s="1" t="s">
        <v>32</v>
      </c>
      <c r="O1387" s="1" t="s">
        <v>21</v>
      </c>
      <c r="P1387" s="1" t="s">
        <v>195</v>
      </c>
      <c r="Q1387" s="2" t="s">
        <v>631</v>
      </c>
      <c r="R1387" s="8">
        <f>IF(P1387&gt;1,(Q1387/P1387)*100,0)</f>
        <v>44.680851063829785</v>
      </c>
    </row>
    <row r="1388" spans="1:18" x14ac:dyDescent="0.25">
      <c r="A1388" s="1" t="s">
        <v>2051</v>
      </c>
      <c r="B1388" s="7">
        <f>2023-YEAR(A1388)</f>
        <v>20</v>
      </c>
      <c r="C1388" s="1" t="s">
        <v>12</v>
      </c>
      <c r="D1388" s="1" t="s">
        <v>13</v>
      </c>
      <c r="E1388" s="1" t="s">
        <v>54</v>
      </c>
      <c r="F1388" s="1" t="s">
        <v>15</v>
      </c>
      <c r="G1388" s="7" t="str">
        <f>CONCATENATE(E1388,",",F1388,",","BRASIL")</f>
        <v>UNIÃO DA VITÓRIA,PR,BRASIL</v>
      </c>
      <c r="H1388" s="1"/>
      <c r="I1388" s="5" t="s">
        <v>54</v>
      </c>
      <c r="J1388" s="1" t="s">
        <v>94</v>
      </c>
      <c r="K1388" s="1" t="s">
        <v>30</v>
      </c>
      <c r="L1388" s="1" t="s">
        <v>68</v>
      </c>
      <c r="M1388" s="1" t="s">
        <v>19</v>
      </c>
      <c r="N1388" s="1" t="s">
        <v>20</v>
      </c>
      <c r="O1388" s="1" t="s">
        <v>33</v>
      </c>
      <c r="P1388" s="1" t="s">
        <v>304</v>
      </c>
      <c r="Q1388" s="2" t="s">
        <v>709</v>
      </c>
      <c r="R1388" s="8">
        <f>IF(P1388&gt;1,(Q1388/P1388)*100,0)</f>
        <v>10.135135135135135</v>
      </c>
    </row>
    <row r="1389" spans="1:18" x14ac:dyDescent="0.25">
      <c r="A1389" s="1" t="s">
        <v>2052</v>
      </c>
      <c r="B1389" s="7">
        <f>2023-YEAR(A1389)</f>
        <v>25</v>
      </c>
      <c r="C1389" s="1" t="s">
        <v>36</v>
      </c>
      <c r="D1389" s="1" t="s">
        <v>13</v>
      </c>
      <c r="E1389" s="1" t="s">
        <v>51</v>
      </c>
      <c r="F1389" s="1" t="s">
        <v>15</v>
      </c>
      <c r="G1389" s="7" t="str">
        <f>CONCATENATE(E1389,",",F1389,",","BRASIL")</f>
        <v>PARANAVAÍ,PR,BRASIL</v>
      </c>
      <c r="H1389" s="1"/>
      <c r="I1389" s="5" t="s">
        <v>2163</v>
      </c>
      <c r="J1389" s="1" t="s">
        <v>103</v>
      </c>
      <c r="K1389" s="1" t="s">
        <v>38</v>
      </c>
      <c r="L1389" s="1" t="s">
        <v>68</v>
      </c>
      <c r="M1389" s="1" t="s">
        <v>19</v>
      </c>
      <c r="N1389" s="1" t="s">
        <v>32</v>
      </c>
      <c r="O1389" s="1" t="s">
        <v>21</v>
      </c>
      <c r="P1389" s="1" t="s">
        <v>105</v>
      </c>
      <c r="Q1389" s="2" t="s">
        <v>2053</v>
      </c>
      <c r="R1389" s="8">
        <f>IF(P1389&gt;1,(Q1389/P1389)*100,0)</f>
        <v>81.05263157894737</v>
      </c>
    </row>
    <row r="1390" spans="1:18" x14ac:dyDescent="0.25">
      <c r="A1390" s="1" t="s">
        <v>2054</v>
      </c>
      <c r="B1390" s="7">
        <f>2023-YEAR(A1390)</f>
        <v>24</v>
      </c>
      <c r="C1390" s="1" t="s">
        <v>12</v>
      </c>
      <c r="D1390" s="1" t="s">
        <v>25</v>
      </c>
      <c r="E1390" s="1" t="s">
        <v>28</v>
      </c>
      <c r="F1390" s="1" t="s">
        <v>15</v>
      </c>
      <c r="G1390" s="7" t="str">
        <f>CONCATENATE(E1390,",",F1390,",","BRASIL")</f>
        <v>CURITIBA,PR,BRASIL</v>
      </c>
      <c r="H1390" s="1"/>
      <c r="I1390" s="5" t="s">
        <v>2161</v>
      </c>
      <c r="J1390" s="1" t="s">
        <v>164</v>
      </c>
      <c r="K1390" s="1" t="s">
        <v>30</v>
      </c>
      <c r="L1390" s="1" t="s">
        <v>68</v>
      </c>
      <c r="M1390" s="1" t="s">
        <v>19</v>
      </c>
      <c r="N1390" s="1" t="s">
        <v>20</v>
      </c>
      <c r="O1390" s="1" t="s">
        <v>33</v>
      </c>
      <c r="P1390" s="1" t="s">
        <v>165</v>
      </c>
      <c r="Q1390" s="2" t="s">
        <v>45</v>
      </c>
      <c r="R1390" s="8">
        <f>IF(P1390&gt;1,(Q1390/P1390)*100,0)</f>
        <v>0</v>
      </c>
    </row>
    <row r="1391" spans="1:18" x14ac:dyDescent="0.25">
      <c r="A1391" s="1" t="s">
        <v>2055</v>
      </c>
      <c r="B1391" s="7">
        <f>2023-YEAR(A1391)</f>
        <v>36</v>
      </c>
      <c r="C1391" s="1" t="s">
        <v>12</v>
      </c>
      <c r="D1391" s="1" t="s">
        <v>127</v>
      </c>
      <c r="E1391" s="1" t="s">
        <v>51</v>
      </c>
      <c r="F1391" s="1" t="s">
        <v>15</v>
      </c>
      <c r="G1391" s="7" t="str">
        <f>CONCATENATE(E1391,",",F1391,",","BRASIL")</f>
        <v>PARANAVAÍ,PR,BRASIL</v>
      </c>
      <c r="H1391" s="1"/>
      <c r="I1391" s="5" t="s">
        <v>2163</v>
      </c>
      <c r="J1391" s="1" t="s">
        <v>103</v>
      </c>
      <c r="K1391" s="1" t="s">
        <v>17</v>
      </c>
      <c r="L1391" s="1" t="s">
        <v>68</v>
      </c>
      <c r="M1391" s="1" t="s">
        <v>19</v>
      </c>
      <c r="N1391" s="1" t="s">
        <v>32</v>
      </c>
      <c r="O1391" s="1" t="s">
        <v>33</v>
      </c>
      <c r="P1391" s="1" t="s">
        <v>161</v>
      </c>
      <c r="Q1391" s="2" t="s">
        <v>159</v>
      </c>
      <c r="R1391" s="8">
        <f>IF(P1391&gt;1,(Q1391/P1391)*100,0)</f>
        <v>22.916666666666664</v>
      </c>
    </row>
    <row r="1392" spans="1:18" x14ac:dyDescent="0.25">
      <c r="A1392" s="1" t="s">
        <v>2056</v>
      </c>
      <c r="B1392" s="7">
        <f>2023-YEAR(A1392)</f>
        <v>20</v>
      </c>
      <c r="C1392" s="1" t="s">
        <v>36</v>
      </c>
      <c r="D1392" s="1" t="s">
        <v>13</v>
      </c>
      <c r="E1392" s="1" t="s">
        <v>54</v>
      </c>
      <c r="F1392" s="1" t="s">
        <v>15</v>
      </c>
      <c r="G1392" s="7" t="str">
        <f>CONCATENATE(E1392,",",F1392,",","BRASIL")</f>
        <v>UNIÃO DA VITÓRIA,PR,BRASIL</v>
      </c>
      <c r="H1392" s="1"/>
      <c r="I1392" s="5" t="s">
        <v>54</v>
      </c>
      <c r="J1392" s="1" t="s">
        <v>151</v>
      </c>
      <c r="K1392" s="1" t="s">
        <v>30</v>
      </c>
      <c r="L1392" s="1" t="s">
        <v>68</v>
      </c>
      <c r="M1392" s="1" t="s">
        <v>19</v>
      </c>
      <c r="N1392" s="1" t="s">
        <v>20</v>
      </c>
      <c r="O1392" s="1" t="s">
        <v>33</v>
      </c>
      <c r="P1392" s="1" t="s">
        <v>152</v>
      </c>
      <c r="Q1392" s="2" t="s">
        <v>45</v>
      </c>
      <c r="R1392" s="8">
        <f>IF(P1392&gt;1,(Q1392/P1392)*100,0)</f>
        <v>0</v>
      </c>
    </row>
    <row r="1393" spans="1:18" x14ac:dyDescent="0.25">
      <c r="A1393" s="1" t="s">
        <v>714</v>
      </c>
      <c r="B1393" s="7">
        <f>2023-YEAR(A1393)</f>
        <v>23</v>
      </c>
      <c r="C1393" s="1" t="s">
        <v>36</v>
      </c>
      <c r="D1393" s="1" t="s">
        <v>25</v>
      </c>
      <c r="E1393" s="1" t="s">
        <v>312</v>
      </c>
      <c r="F1393" s="1" t="s">
        <v>15</v>
      </c>
      <c r="G1393" s="7" t="str">
        <f>CONCATENATE(E1393,",",F1393,",","BRASIL")</f>
        <v>ENGENHEIRO BELTRAO,PR,BRASIL</v>
      </c>
      <c r="H1393" s="1"/>
      <c r="I1393" s="5" t="s">
        <v>86</v>
      </c>
      <c r="J1393" s="1" t="s">
        <v>67</v>
      </c>
      <c r="K1393" s="1" t="s">
        <v>17</v>
      </c>
      <c r="L1393" s="1" t="s">
        <v>68</v>
      </c>
      <c r="M1393" s="1" t="s">
        <v>19</v>
      </c>
      <c r="N1393" s="1" t="s">
        <v>20</v>
      </c>
      <c r="O1393" s="1" t="s">
        <v>33</v>
      </c>
      <c r="P1393" s="1" t="s">
        <v>161</v>
      </c>
      <c r="Q1393" s="2" t="s">
        <v>400</v>
      </c>
      <c r="R1393" s="8">
        <f>IF(P1393&gt;1,(Q1393/P1393)*100,0)</f>
        <v>39.583333333333329</v>
      </c>
    </row>
    <row r="1394" spans="1:18" x14ac:dyDescent="0.25">
      <c r="A1394" s="1" t="s">
        <v>2057</v>
      </c>
      <c r="B1394" s="7">
        <f>2023-YEAR(A1394)</f>
        <v>28</v>
      </c>
      <c r="C1394" s="1" t="s">
        <v>36</v>
      </c>
      <c r="D1394" s="1" t="s">
        <v>127</v>
      </c>
      <c r="E1394" s="1" t="s">
        <v>66</v>
      </c>
      <c r="F1394" s="1" t="s">
        <v>15</v>
      </c>
      <c r="G1394" s="7" t="str">
        <f>CONCATENATE(E1394,",",F1394,",","BRASIL")</f>
        <v>APUCARANA,PR,BRASIL</v>
      </c>
      <c r="H1394" s="1"/>
      <c r="I1394" s="5" t="s">
        <v>66</v>
      </c>
      <c r="J1394" s="1" t="s">
        <v>877</v>
      </c>
      <c r="K1394" s="1" t="s">
        <v>38</v>
      </c>
      <c r="L1394" s="1" t="s">
        <v>68</v>
      </c>
      <c r="M1394" s="1" t="s">
        <v>19</v>
      </c>
      <c r="N1394" s="1" t="s">
        <v>20</v>
      </c>
      <c r="O1394" s="1" t="s">
        <v>33</v>
      </c>
      <c r="P1394" s="1" t="s">
        <v>27</v>
      </c>
      <c r="Q1394" s="2" t="s">
        <v>472</v>
      </c>
      <c r="R1394" s="8">
        <f>IF(P1394&gt;1,(Q1394/P1394)*100,0)</f>
        <v>66.666666666666657</v>
      </c>
    </row>
    <row r="1395" spans="1:18" x14ac:dyDescent="0.25">
      <c r="A1395" s="1" t="s">
        <v>2058</v>
      </c>
      <c r="B1395" s="7">
        <f>2023-YEAR(A1395)</f>
        <v>21</v>
      </c>
      <c r="C1395" s="1" t="s">
        <v>36</v>
      </c>
      <c r="D1395" s="1" t="s">
        <v>127</v>
      </c>
      <c r="E1395" s="1" t="s">
        <v>28</v>
      </c>
      <c r="F1395" s="1" t="s">
        <v>15</v>
      </c>
      <c r="G1395" s="7" t="str">
        <f>CONCATENATE(E1395,",",F1395,",","BRASIL")</f>
        <v>CURITIBA,PR,BRASIL</v>
      </c>
      <c r="H1395" s="1"/>
      <c r="I1395" s="5" t="s">
        <v>2162</v>
      </c>
      <c r="J1395" s="1" t="s">
        <v>37</v>
      </c>
      <c r="K1395" s="1" t="s">
        <v>30</v>
      </c>
      <c r="L1395" s="1" t="s">
        <v>31</v>
      </c>
      <c r="M1395" s="1" t="s">
        <v>19</v>
      </c>
      <c r="N1395" s="1" t="s">
        <v>32</v>
      </c>
      <c r="O1395" s="1" t="s">
        <v>21</v>
      </c>
      <c r="P1395" s="1" t="s">
        <v>1297</v>
      </c>
      <c r="Q1395" s="2" t="s">
        <v>45</v>
      </c>
      <c r="R1395" s="8">
        <f>IF(P1395&gt;1,(Q1395/P1395)*100,0)</f>
        <v>0</v>
      </c>
    </row>
    <row r="1396" spans="1:18" x14ac:dyDescent="0.25">
      <c r="A1396" s="1" t="s">
        <v>1244</v>
      </c>
      <c r="B1396" s="7">
        <f>2023-YEAR(A1396)</f>
        <v>26</v>
      </c>
      <c r="C1396" s="1" t="s">
        <v>12</v>
      </c>
      <c r="D1396" s="1" t="s">
        <v>25</v>
      </c>
      <c r="E1396" s="1" t="s">
        <v>138</v>
      </c>
      <c r="F1396" s="1" t="s">
        <v>15</v>
      </c>
      <c r="G1396" s="7" t="str">
        <f>CONCATENATE(E1396,",",F1396,",","BRASIL")</f>
        <v>NOVA ESPERANCA,PR,BRASIL</v>
      </c>
      <c r="H1396" s="1"/>
      <c r="I1396" s="5" t="s">
        <v>2163</v>
      </c>
      <c r="J1396" s="1" t="s">
        <v>185</v>
      </c>
      <c r="K1396" s="1" t="s">
        <v>30</v>
      </c>
      <c r="L1396" s="1" t="s">
        <v>68</v>
      </c>
      <c r="M1396" s="1" t="s">
        <v>19</v>
      </c>
      <c r="N1396" s="1" t="s">
        <v>20</v>
      </c>
      <c r="O1396" s="1" t="s">
        <v>33</v>
      </c>
      <c r="P1396" s="1" t="s">
        <v>186</v>
      </c>
      <c r="Q1396" s="2" t="s">
        <v>45</v>
      </c>
      <c r="R1396" s="8">
        <f>IF(P1396&gt;1,(Q1396/P1396)*100,0)</f>
        <v>0</v>
      </c>
    </row>
    <row r="1397" spans="1:18" x14ac:dyDescent="0.25">
      <c r="A1397" s="1" t="s">
        <v>2059</v>
      </c>
      <c r="B1397" s="7">
        <f>2023-YEAR(A1397)</f>
        <v>28</v>
      </c>
      <c r="C1397" s="1" t="s">
        <v>36</v>
      </c>
      <c r="D1397" s="1" t="s">
        <v>13</v>
      </c>
      <c r="E1397" s="1" t="s">
        <v>66</v>
      </c>
      <c r="F1397" s="1" t="s">
        <v>15</v>
      </c>
      <c r="G1397" s="7" t="str">
        <f>CONCATENATE(E1397,",",F1397,",","BRASIL")</f>
        <v>APUCARANA,PR,BRASIL</v>
      </c>
      <c r="H1397" s="1"/>
      <c r="I1397" s="5" t="s">
        <v>66</v>
      </c>
      <c r="J1397" s="1" t="s">
        <v>194</v>
      </c>
      <c r="K1397" s="1" t="s">
        <v>30</v>
      </c>
      <c r="L1397" s="1" t="s">
        <v>68</v>
      </c>
      <c r="M1397" s="1" t="s">
        <v>19</v>
      </c>
      <c r="N1397" s="1" t="s">
        <v>20</v>
      </c>
      <c r="O1397" s="1" t="s">
        <v>21</v>
      </c>
      <c r="P1397" s="1" t="s">
        <v>195</v>
      </c>
      <c r="Q1397" s="2" t="s">
        <v>45</v>
      </c>
      <c r="R1397" s="8">
        <f>IF(P1397&gt;1,(Q1397/P1397)*100,0)</f>
        <v>0</v>
      </c>
    </row>
    <row r="1398" spans="1:18" x14ac:dyDescent="0.25">
      <c r="A1398" s="1" t="s">
        <v>2060</v>
      </c>
      <c r="B1398" s="7">
        <f>2023-YEAR(A1398)</f>
        <v>25</v>
      </c>
      <c r="C1398" s="1" t="s">
        <v>36</v>
      </c>
      <c r="D1398" s="1" t="s">
        <v>25</v>
      </c>
      <c r="E1398" s="1" t="s">
        <v>47</v>
      </c>
      <c r="F1398" s="1" t="s">
        <v>15</v>
      </c>
      <c r="G1398" s="7" t="str">
        <f>CONCATENATE(E1398,",",F1398,",","BRASIL")</f>
        <v>PARANAGUÁ,PR,BRASIL</v>
      </c>
      <c r="H1398" s="1"/>
      <c r="I1398" s="5" t="s">
        <v>47</v>
      </c>
      <c r="J1398" s="1" t="s">
        <v>331</v>
      </c>
      <c r="K1398" s="1" t="s">
        <v>30</v>
      </c>
      <c r="L1398" s="1" t="s">
        <v>18</v>
      </c>
      <c r="M1398" s="1" t="s">
        <v>19</v>
      </c>
      <c r="N1398" s="1" t="s">
        <v>32</v>
      </c>
      <c r="O1398" s="1" t="s">
        <v>33</v>
      </c>
      <c r="P1398" s="1" t="s">
        <v>105</v>
      </c>
      <c r="Q1398" s="2" t="s">
        <v>45</v>
      </c>
      <c r="R1398" s="8">
        <f>IF(P1398&gt;1,(Q1398/P1398)*100,0)</f>
        <v>0</v>
      </c>
    </row>
    <row r="1399" spans="1:18" x14ac:dyDescent="0.25">
      <c r="A1399" s="1" t="s">
        <v>2061</v>
      </c>
      <c r="B1399" s="7">
        <f>2023-YEAR(A1399)</f>
        <v>22</v>
      </c>
      <c r="C1399" s="1" t="s">
        <v>12</v>
      </c>
      <c r="D1399" s="1" t="s">
        <v>13</v>
      </c>
      <c r="E1399" s="1" t="s">
        <v>14</v>
      </c>
      <c r="F1399" s="1" t="s">
        <v>15</v>
      </c>
      <c r="G1399" s="7" t="str">
        <f>CONCATENATE(E1399,",",F1399,",","BRASIL")</f>
        <v>TERRA RICA,PR,BRASIL</v>
      </c>
      <c r="H1399" s="1"/>
      <c r="I1399" s="5" t="s">
        <v>2163</v>
      </c>
      <c r="J1399" s="1" t="s">
        <v>185</v>
      </c>
      <c r="K1399" s="1" t="s">
        <v>17</v>
      </c>
      <c r="L1399" s="1" t="s">
        <v>68</v>
      </c>
      <c r="M1399" s="1" t="s">
        <v>19</v>
      </c>
      <c r="N1399" s="1" t="s">
        <v>32</v>
      </c>
      <c r="O1399" s="1" t="s">
        <v>21</v>
      </c>
      <c r="P1399" s="1" t="s">
        <v>186</v>
      </c>
      <c r="Q1399" s="2" t="s">
        <v>500</v>
      </c>
      <c r="R1399" s="8">
        <f>IF(P1399&gt;1,(Q1399/P1399)*100,0)</f>
        <v>43.478260869565219</v>
      </c>
    </row>
    <row r="1400" spans="1:18" x14ac:dyDescent="0.25">
      <c r="A1400" s="1" t="s">
        <v>2062</v>
      </c>
      <c r="B1400" s="7">
        <f>2023-YEAR(A1400)</f>
        <v>19</v>
      </c>
      <c r="C1400" s="1" t="s">
        <v>36</v>
      </c>
      <c r="D1400" s="1" t="s">
        <v>13</v>
      </c>
      <c r="E1400" s="1" t="s">
        <v>116</v>
      </c>
      <c r="F1400" s="1" t="s">
        <v>15</v>
      </c>
      <c r="G1400" s="7" t="str">
        <f>CONCATENATE(E1400,",",F1400,",","BRASIL")</f>
        <v>ARAPONGAS,PR,BRASIL</v>
      </c>
      <c r="H1400" s="1"/>
      <c r="I1400" s="5" t="s">
        <v>66</v>
      </c>
      <c r="J1400" s="1" t="s">
        <v>194</v>
      </c>
      <c r="K1400" s="1" t="s">
        <v>30</v>
      </c>
      <c r="L1400" s="1" t="s">
        <v>68</v>
      </c>
      <c r="M1400" s="1" t="s">
        <v>19</v>
      </c>
      <c r="N1400" s="1" t="s">
        <v>20</v>
      </c>
      <c r="O1400" s="1" t="s">
        <v>21</v>
      </c>
      <c r="P1400" s="1" t="s">
        <v>195</v>
      </c>
      <c r="Q1400" s="2" t="s">
        <v>45</v>
      </c>
      <c r="R1400" s="8">
        <f>IF(P1400&gt;1,(Q1400/P1400)*100,0)</f>
        <v>0</v>
      </c>
    </row>
    <row r="1401" spans="1:18" x14ac:dyDescent="0.25">
      <c r="A1401" s="1" t="s">
        <v>2063</v>
      </c>
      <c r="B1401" s="7">
        <f>2023-YEAR(A1401)</f>
        <v>24</v>
      </c>
      <c r="C1401" s="1" t="s">
        <v>12</v>
      </c>
      <c r="D1401" s="1" t="s">
        <v>25</v>
      </c>
      <c r="E1401" s="1" t="s">
        <v>148</v>
      </c>
      <c r="F1401" s="1" t="s">
        <v>149</v>
      </c>
      <c r="G1401" s="7" t="str">
        <f>CONCATENATE(E1401,",",F1401,",","BRASIL")</f>
        <v>PORTO UNIAO,SC,BRASIL</v>
      </c>
      <c r="H1401" s="1"/>
      <c r="I1401" s="5" t="s">
        <v>54</v>
      </c>
      <c r="J1401" s="1" t="s">
        <v>261</v>
      </c>
      <c r="K1401" s="1" t="s">
        <v>30</v>
      </c>
      <c r="L1401" s="1" t="s">
        <v>68</v>
      </c>
      <c r="M1401" s="1" t="s">
        <v>19</v>
      </c>
      <c r="N1401" s="1" t="s">
        <v>20</v>
      </c>
      <c r="O1401" s="1" t="s">
        <v>33</v>
      </c>
      <c r="P1401" s="1" t="s">
        <v>267</v>
      </c>
      <c r="Q1401" s="2" t="s">
        <v>45</v>
      </c>
      <c r="R1401" s="8">
        <f>IF(P1401&gt;1,(Q1401/P1401)*100,0)</f>
        <v>0</v>
      </c>
    </row>
    <row r="1402" spans="1:18" x14ac:dyDescent="0.25">
      <c r="A1402" s="1" t="s">
        <v>1723</v>
      </c>
      <c r="B1402" s="7">
        <f>2023-YEAR(A1402)</f>
        <v>31</v>
      </c>
      <c r="C1402" s="1" t="s">
        <v>36</v>
      </c>
      <c r="D1402" s="1" t="s">
        <v>25</v>
      </c>
      <c r="E1402" s="1" t="s">
        <v>28</v>
      </c>
      <c r="F1402" s="1" t="s">
        <v>15</v>
      </c>
      <c r="G1402" s="7" t="str">
        <f>CONCATENATE(E1402,",",F1402,",","BRASIL")</f>
        <v>CURITIBA,PR,BRASIL</v>
      </c>
      <c r="H1402" s="1"/>
      <c r="I1402" s="5" t="s">
        <v>2162</v>
      </c>
      <c r="J1402" s="1" t="s">
        <v>238</v>
      </c>
      <c r="K1402" s="1" t="s">
        <v>30</v>
      </c>
      <c r="L1402" s="1" t="s">
        <v>68</v>
      </c>
      <c r="M1402" s="1" t="s">
        <v>19</v>
      </c>
      <c r="N1402" s="1" t="s">
        <v>32</v>
      </c>
      <c r="O1402" s="1" t="s">
        <v>33</v>
      </c>
      <c r="P1402" s="1" t="s">
        <v>940</v>
      </c>
      <c r="Q1402" s="2" t="s">
        <v>204</v>
      </c>
      <c r="R1402" s="8">
        <f>IF(P1402&gt;1,(Q1402/P1402)*100,0)</f>
        <v>11.306950448952444</v>
      </c>
    </row>
    <row r="1403" spans="1:18" x14ac:dyDescent="0.25">
      <c r="A1403" s="1" t="s">
        <v>2064</v>
      </c>
      <c r="B1403" s="7">
        <f>2023-YEAR(A1403)</f>
        <v>22</v>
      </c>
      <c r="C1403" s="1" t="s">
        <v>36</v>
      </c>
      <c r="D1403" s="1" t="s">
        <v>25</v>
      </c>
      <c r="E1403" s="1" t="s">
        <v>28</v>
      </c>
      <c r="F1403" s="1" t="s">
        <v>15</v>
      </c>
      <c r="G1403" s="7" t="str">
        <f>CONCATENATE(E1403,",",F1403,",","BRASIL")</f>
        <v>CURITIBA,PR,BRASIL</v>
      </c>
      <c r="H1403" s="1"/>
      <c r="I1403" s="5" t="s">
        <v>2162</v>
      </c>
      <c r="J1403" s="1" t="s">
        <v>173</v>
      </c>
      <c r="K1403" s="1" t="s">
        <v>30</v>
      </c>
      <c r="L1403" s="1" t="s">
        <v>31</v>
      </c>
      <c r="M1403" s="1" t="s">
        <v>19</v>
      </c>
      <c r="N1403" s="1" t="s">
        <v>32</v>
      </c>
      <c r="O1403" s="1" t="s">
        <v>33</v>
      </c>
      <c r="P1403" s="1" t="s">
        <v>472</v>
      </c>
      <c r="Q1403" s="2" t="s">
        <v>163</v>
      </c>
      <c r="R1403" s="8">
        <f>IF(P1403&gt;1,(Q1403/P1403)*100,0)</f>
        <v>1.7000000000000002</v>
      </c>
    </row>
    <row r="1404" spans="1:18" x14ac:dyDescent="0.25">
      <c r="A1404" s="1" t="s">
        <v>2065</v>
      </c>
      <c r="B1404" s="7">
        <f>2023-YEAR(A1404)</f>
        <v>41</v>
      </c>
      <c r="C1404" s="1" t="s">
        <v>12</v>
      </c>
      <c r="D1404" s="1" t="s">
        <v>13</v>
      </c>
      <c r="E1404" s="1" t="s">
        <v>86</v>
      </c>
      <c r="F1404" s="1" t="s">
        <v>15</v>
      </c>
      <c r="G1404" s="7" t="str">
        <f>CONCATENATE(E1404,",",F1404,",","BRASIL")</f>
        <v>CAMPO MOURÃO,PR,BRASIL</v>
      </c>
      <c r="H1404" s="1"/>
      <c r="I1404" s="5" t="s">
        <v>86</v>
      </c>
      <c r="J1404" s="1" t="s">
        <v>135</v>
      </c>
      <c r="K1404" s="1" t="s">
        <v>30</v>
      </c>
      <c r="L1404" s="1" t="s">
        <v>68</v>
      </c>
      <c r="M1404" s="1" t="s">
        <v>19</v>
      </c>
      <c r="N1404" s="1" t="s">
        <v>20</v>
      </c>
      <c r="O1404" s="1" t="s">
        <v>21</v>
      </c>
      <c r="P1404" s="1" t="s">
        <v>177</v>
      </c>
      <c r="Q1404" s="2" t="s">
        <v>45</v>
      </c>
      <c r="R1404" s="8">
        <f>IF(P1404&gt;1,(Q1404/P1404)*100,0)</f>
        <v>0</v>
      </c>
    </row>
    <row r="1405" spans="1:18" x14ac:dyDescent="0.25">
      <c r="A1405" s="1" t="s">
        <v>2066</v>
      </c>
      <c r="B1405" s="7">
        <f>2023-YEAR(A1405)</f>
        <v>24</v>
      </c>
      <c r="C1405" s="1" t="s">
        <v>36</v>
      </c>
      <c r="D1405" s="1" t="s">
        <v>25</v>
      </c>
      <c r="E1405" s="1" t="s">
        <v>1037</v>
      </c>
      <c r="F1405" s="1" t="s">
        <v>15</v>
      </c>
      <c r="G1405" s="7" t="str">
        <f>CONCATENATE(E1405,",",F1405,",","BRASIL")</f>
        <v>ITAUNA DO SUL,PR,BRASIL</v>
      </c>
      <c r="H1405" s="1"/>
      <c r="I1405" s="5" t="s">
        <v>2163</v>
      </c>
      <c r="J1405" s="1" t="s">
        <v>185</v>
      </c>
      <c r="K1405" s="1" t="s">
        <v>38</v>
      </c>
      <c r="L1405" s="1" t="s">
        <v>68</v>
      </c>
      <c r="M1405" s="1" t="s">
        <v>19</v>
      </c>
      <c r="N1405" s="1" t="s">
        <v>20</v>
      </c>
      <c r="O1405" s="1" t="s">
        <v>21</v>
      </c>
      <c r="P1405" s="1" t="s">
        <v>492</v>
      </c>
      <c r="Q1405" s="2" t="s">
        <v>1938</v>
      </c>
      <c r="R1405" s="8">
        <f>IF(P1405&gt;1,(Q1405/P1405)*100,0)</f>
        <v>70.212765957446805</v>
      </c>
    </row>
    <row r="1406" spans="1:18" x14ac:dyDescent="0.25">
      <c r="A1406" s="1" t="s">
        <v>2067</v>
      </c>
      <c r="B1406" s="7">
        <f>2023-YEAR(A1406)</f>
        <v>28</v>
      </c>
      <c r="C1406" s="1" t="s">
        <v>36</v>
      </c>
      <c r="D1406" s="1" t="s">
        <v>13</v>
      </c>
      <c r="E1406" s="1" t="s">
        <v>47</v>
      </c>
      <c r="F1406" s="1" t="s">
        <v>15</v>
      </c>
      <c r="G1406" s="7" t="str">
        <f>CONCATENATE(E1406,",",F1406,",","BRASIL")</f>
        <v>PARANAGUÁ,PR,BRASIL</v>
      </c>
      <c r="H1406" s="1"/>
      <c r="I1406" s="5" t="s">
        <v>47</v>
      </c>
      <c r="J1406" s="1" t="s">
        <v>157</v>
      </c>
      <c r="K1406" s="1" t="s">
        <v>17</v>
      </c>
      <c r="L1406" s="1" t="s">
        <v>68</v>
      </c>
      <c r="M1406" s="1" t="s">
        <v>19</v>
      </c>
      <c r="N1406" s="1" t="s">
        <v>20</v>
      </c>
      <c r="O1406" s="1" t="s">
        <v>123</v>
      </c>
      <c r="P1406" s="1" t="s">
        <v>724</v>
      </c>
      <c r="Q1406" s="2" t="s">
        <v>400</v>
      </c>
      <c r="R1406" s="8">
        <f>IF(P1406&gt;1,(Q1406/P1406)*100,0)</f>
        <v>32.758620689655174</v>
      </c>
    </row>
    <row r="1407" spans="1:18" x14ac:dyDescent="0.25">
      <c r="A1407" s="1" t="s">
        <v>2068</v>
      </c>
      <c r="B1407" s="7">
        <f>2023-YEAR(A1407)</f>
        <v>26</v>
      </c>
      <c r="C1407" s="1" t="s">
        <v>12</v>
      </c>
      <c r="D1407" s="1" t="s">
        <v>25</v>
      </c>
      <c r="E1407" s="1" t="s">
        <v>51</v>
      </c>
      <c r="F1407" s="1" t="s">
        <v>15</v>
      </c>
      <c r="G1407" s="7" t="str">
        <f>CONCATENATE(E1407,",",F1407,",","BRASIL")</f>
        <v>PARANAVAÍ,PR,BRASIL</v>
      </c>
      <c r="H1407" s="1"/>
      <c r="I1407" s="5" t="s">
        <v>2163</v>
      </c>
      <c r="J1407" s="1" t="s">
        <v>103</v>
      </c>
      <c r="K1407" s="1" t="s">
        <v>30</v>
      </c>
      <c r="L1407" s="1" t="s">
        <v>68</v>
      </c>
      <c r="M1407" s="1" t="s">
        <v>19</v>
      </c>
      <c r="N1407" s="1" t="s">
        <v>32</v>
      </c>
      <c r="O1407" s="1" t="s">
        <v>33</v>
      </c>
      <c r="P1407" s="1" t="s">
        <v>161</v>
      </c>
      <c r="Q1407" s="2" t="s">
        <v>45</v>
      </c>
      <c r="R1407" s="8">
        <f>IF(P1407&gt;1,(Q1407/P1407)*100,0)</f>
        <v>0</v>
      </c>
    </row>
    <row r="1408" spans="1:18" x14ac:dyDescent="0.25">
      <c r="A1408" s="1" t="s">
        <v>2069</v>
      </c>
      <c r="B1408" s="7">
        <f>2023-YEAR(A1408)</f>
        <v>31</v>
      </c>
      <c r="C1408" s="1" t="s">
        <v>36</v>
      </c>
      <c r="D1408" s="1" t="s">
        <v>25</v>
      </c>
      <c r="E1408" s="1" t="s">
        <v>28</v>
      </c>
      <c r="F1408" s="1" t="s">
        <v>15</v>
      </c>
      <c r="G1408" s="7" t="str">
        <f>CONCATENATE(E1408,",",F1408,",","BRASIL")</f>
        <v>CURITIBA,PR,BRASIL</v>
      </c>
      <c r="H1408" s="1"/>
      <c r="I1408" s="5" t="s">
        <v>2162</v>
      </c>
      <c r="J1408" s="1" t="s">
        <v>292</v>
      </c>
      <c r="K1408" s="1" t="s">
        <v>38</v>
      </c>
      <c r="L1408" s="1" t="s">
        <v>43</v>
      </c>
      <c r="M1408" s="1" t="s">
        <v>19</v>
      </c>
      <c r="N1408" s="1" t="s">
        <v>20</v>
      </c>
      <c r="O1408" s="1" t="s">
        <v>33</v>
      </c>
      <c r="P1408" s="1" t="s">
        <v>293</v>
      </c>
      <c r="Q1408" s="2" t="s">
        <v>45</v>
      </c>
      <c r="R1408" s="8">
        <f>IF(P1408&gt;1,(Q1408/P1408)*100,0)</f>
        <v>0</v>
      </c>
    </row>
    <row r="1409" spans="1:18" x14ac:dyDescent="0.25">
      <c r="A1409" s="1" t="s">
        <v>2070</v>
      </c>
      <c r="B1409" s="7">
        <f>2023-YEAR(A1409)</f>
        <v>32</v>
      </c>
      <c r="C1409" s="1" t="s">
        <v>12</v>
      </c>
      <c r="D1409" s="1" t="s">
        <v>13</v>
      </c>
      <c r="E1409" s="1" t="s">
        <v>51</v>
      </c>
      <c r="F1409" s="1" t="s">
        <v>15</v>
      </c>
      <c r="G1409" s="7" t="str">
        <f>CONCATENATE(E1409,",",F1409,",","BRASIL")</f>
        <v>PARANAVAÍ,PR,BRASIL</v>
      </c>
      <c r="H1409" s="1"/>
      <c r="I1409" s="5" t="s">
        <v>2163</v>
      </c>
      <c r="J1409" s="1" t="s">
        <v>103</v>
      </c>
      <c r="K1409" s="1" t="s">
        <v>38</v>
      </c>
      <c r="L1409" s="1" t="s">
        <v>68</v>
      </c>
      <c r="M1409" s="1" t="s">
        <v>19</v>
      </c>
      <c r="N1409" s="1" t="s">
        <v>32</v>
      </c>
      <c r="O1409" s="1" t="s">
        <v>33</v>
      </c>
      <c r="P1409" s="1" t="s">
        <v>161</v>
      </c>
      <c r="Q1409" s="2" t="s">
        <v>45</v>
      </c>
      <c r="R1409" s="8">
        <f>IF(P1409&gt;1,(Q1409/P1409)*100,0)</f>
        <v>0</v>
      </c>
    </row>
    <row r="1410" spans="1:18" x14ac:dyDescent="0.25">
      <c r="A1410" s="1" t="s">
        <v>2071</v>
      </c>
      <c r="B1410" s="7">
        <f>2023-YEAR(A1410)</f>
        <v>19</v>
      </c>
      <c r="C1410" s="1" t="s">
        <v>12</v>
      </c>
      <c r="D1410" s="1" t="s">
        <v>25</v>
      </c>
      <c r="E1410" s="1" t="s">
        <v>116</v>
      </c>
      <c r="F1410" s="1" t="s">
        <v>15</v>
      </c>
      <c r="G1410" s="7" t="str">
        <f>CONCATENATE(E1410,",",F1410,",","BRASIL")</f>
        <v>ARAPONGAS,PR,BRASIL</v>
      </c>
      <c r="H1410" s="1"/>
      <c r="I1410" s="5" t="s">
        <v>66</v>
      </c>
      <c r="J1410" s="1" t="s">
        <v>117</v>
      </c>
      <c r="K1410" s="1" t="s">
        <v>30</v>
      </c>
      <c r="L1410" s="1" t="s">
        <v>68</v>
      </c>
      <c r="M1410" s="1" t="s">
        <v>19</v>
      </c>
      <c r="N1410" s="1" t="s">
        <v>20</v>
      </c>
      <c r="O1410" s="1" t="s">
        <v>21</v>
      </c>
      <c r="P1410" s="1" t="s">
        <v>118</v>
      </c>
      <c r="Q1410" s="2" t="s">
        <v>45</v>
      </c>
      <c r="R1410" s="8">
        <f>IF(P1410&gt;1,(Q1410/P1410)*100,0)</f>
        <v>0</v>
      </c>
    </row>
    <row r="1411" spans="1:18" x14ac:dyDescent="0.25">
      <c r="A1411" s="1" t="s">
        <v>80</v>
      </c>
      <c r="B1411" s="7">
        <f>2023-YEAR(A1411)</f>
        <v>27</v>
      </c>
      <c r="C1411" s="1" t="s">
        <v>12</v>
      </c>
      <c r="D1411" s="1" t="s">
        <v>25</v>
      </c>
      <c r="E1411" s="1" t="s">
        <v>60</v>
      </c>
      <c r="F1411" s="1" t="s">
        <v>15</v>
      </c>
      <c r="G1411" s="7" t="str">
        <f>CONCATENATE(E1411,",",F1411,",","BRASIL")</f>
        <v>SAO JOSE DOS PINHAIS,PR,BRASIL</v>
      </c>
      <c r="H1411" s="1"/>
      <c r="I1411" s="5" t="s">
        <v>2164</v>
      </c>
      <c r="J1411" s="1" t="s">
        <v>61</v>
      </c>
      <c r="K1411" s="1" t="s">
        <v>30</v>
      </c>
      <c r="L1411" s="1" t="s">
        <v>18</v>
      </c>
      <c r="M1411" s="1" t="s">
        <v>19</v>
      </c>
      <c r="N1411" s="1" t="s">
        <v>62</v>
      </c>
      <c r="O1411" s="1" t="s">
        <v>33</v>
      </c>
      <c r="P1411" s="1" t="s">
        <v>63</v>
      </c>
      <c r="Q1411" s="2" t="s">
        <v>45</v>
      </c>
      <c r="R1411" s="8">
        <f>IF(P1411&gt;1,(Q1411/P1411)*100,0)</f>
        <v>0</v>
      </c>
    </row>
    <row r="1412" spans="1:18" x14ac:dyDescent="0.25">
      <c r="A1412" s="1" t="s">
        <v>2072</v>
      </c>
      <c r="B1412" s="7">
        <f>2023-YEAR(A1412)</f>
        <v>20</v>
      </c>
      <c r="C1412" s="1" t="s">
        <v>12</v>
      </c>
      <c r="D1412" s="1" t="s">
        <v>224</v>
      </c>
      <c r="E1412" s="1" t="s">
        <v>2173</v>
      </c>
      <c r="F1412" s="1" t="s">
        <v>130</v>
      </c>
      <c r="G1412" s="7" t="str">
        <f>CONCATENATE(E1412,",",F1412,",","BRASIL")</f>
        <v>SUZANO,SP,BRASIL</v>
      </c>
      <c r="H1412" s="1"/>
      <c r="I1412" s="5" t="s">
        <v>86</v>
      </c>
      <c r="J1412" s="1" t="s">
        <v>215</v>
      </c>
      <c r="K1412" s="1" t="s">
        <v>83</v>
      </c>
      <c r="L1412" s="1" t="s">
        <v>68</v>
      </c>
      <c r="M1412" s="1" t="s">
        <v>19</v>
      </c>
      <c r="N1412" s="1" t="s">
        <v>32</v>
      </c>
      <c r="O1412" s="1" t="s">
        <v>33</v>
      </c>
      <c r="P1412" s="1" t="s">
        <v>186</v>
      </c>
      <c r="Q1412" s="2" t="s">
        <v>96</v>
      </c>
      <c r="R1412" s="8">
        <f>IF(P1412&gt;1,(Q1412/P1412)*100,0)</f>
        <v>19.565217391304348</v>
      </c>
    </row>
    <row r="1413" spans="1:18" x14ac:dyDescent="0.25">
      <c r="A1413" s="1" t="s">
        <v>2073</v>
      </c>
      <c r="B1413" s="7">
        <f>2023-YEAR(A1413)</f>
        <v>41</v>
      </c>
      <c r="C1413" s="1" t="s">
        <v>36</v>
      </c>
      <c r="D1413" s="1" t="s">
        <v>25</v>
      </c>
      <c r="E1413" s="1" t="s">
        <v>66</v>
      </c>
      <c r="F1413" s="1" t="s">
        <v>15</v>
      </c>
      <c r="G1413" s="7" t="str">
        <f>CONCATENATE(E1413,",",F1413,",","BRASIL")</f>
        <v>APUCARANA,PR,BRASIL</v>
      </c>
      <c r="H1413" s="1"/>
      <c r="I1413" s="5" t="s">
        <v>66</v>
      </c>
      <c r="J1413" s="1" t="s">
        <v>155</v>
      </c>
      <c r="K1413" s="1" t="s">
        <v>30</v>
      </c>
      <c r="L1413" s="1" t="s">
        <v>68</v>
      </c>
      <c r="M1413" s="1" t="s">
        <v>19</v>
      </c>
      <c r="N1413" s="1" t="s">
        <v>20</v>
      </c>
      <c r="O1413" s="1" t="s">
        <v>21</v>
      </c>
      <c r="P1413" s="1" t="s">
        <v>27</v>
      </c>
      <c r="Q1413" s="2" t="s">
        <v>45</v>
      </c>
      <c r="R1413" s="8">
        <f>IF(P1413&gt;1,(Q1413/P1413)*100,0)</f>
        <v>0</v>
      </c>
    </row>
    <row r="1414" spans="1:18" x14ac:dyDescent="0.25">
      <c r="A1414" s="1" t="s">
        <v>2072</v>
      </c>
      <c r="B1414" s="7">
        <f>2023-YEAR(A1414)</f>
        <v>20</v>
      </c>
      <c r="C1414" s="1" t="s">
        <v>36</v>
      </c>
      <c r="D1414" s="1" t="s">
        <v>25</v>
      </c>
      <c r="E1414" s="1" t="s">
        <v>2174</v>
      </c>
      <c r="F1414" s="1" t="s">
        <v>15</v>
      </c>
      <c r="G1414" s="7" t="str">
        <f>CONCATENATE(E1414,",",F1414,",","BRASIL")</f>
        <v>PIRAQUARA,PR,BRASIL</v>
      </c>
      <c r="H1414" s="1"/>
      <c r="I1414" s="5" t="s">
        <v>2161</v>
      </c>
      <c r="J1414" s="1" t="s">
        <v>164</v>
      </c>
      <c r="K1414" s="1" t="s">
        <v>30</v>
      </c>
      <c r="L1414" s="1" t="s">
        <v>68</v>
      </c>
      <c r="M1414" s="1" t="s">
        <v>19</v>
      </c>
      <c r="N1414" s="1" t="s">
        <v>20</v>
      </c>
      <c r="O1414" s="1" t="s">
        <v>21</v>
      </c>
      <c r="P1414" s="1" t="s">
        <v>165</v>
      </c>
      <c r="Q1414" s="2" t="s">
        <v>2074</v>
      </c>
      <c r="R1414" s="8">
        <f>IF(P1414&gt;1,(Q1414/P1414)*100,0)</f>
        <v>14.644590351127604</v>
      </c>
    </row>
    <row r="1415" spans="1:18" x14ac:dyDescent="0.25">
      <c r="A1415" s="1" t="s">
        <v>2075</v>
      </c>
      <c r="B1415" s="7">
        <f>2023-YEAR(A1415)</f>
        <v>23</v>
      </c>
      <c r="C1415" s="1" t="s">
        <v>12</v>
      </c>
      <c r="D1415" s="1" t="s">
        <v>25</v>
      </c>
      <c r="E1415" s="1" t="s">
        <v>86</v>
      </c>
      <c r="F1415" s="1" t="s">
        <v>15</v>
      </c>
      <c r="G1415" s="7" t="str">
        <f>CONCATENATE(E1415,",",F1415,",","BRASIL")</f>
        <v>CAMPO MOURÃO,PR,BRASIL</v>
      </c>
      <c r="H1415" s="1"/>
      <c r="I1415" s="5" t="s">
        <v>86</v>
      </c>
      <c r="J1415" s="1" t="s">
        <v>215</v>
      </c>
      <c r="K1415" s="1" t="s">
        <v>38</v>
      </c>
      <c r="L1415" s="1" t="s">
        <v>68</v>
      </c>
      <c r="M1415" s="1" t="s">
        <v>19</v>
      </c>
      <c r="N1415" s="1" t="s">
        <v>20</v>
      </c>
      <c r="O1415" s="1" t="s">
        <v>21</v>
      </c>
      <c r="P1415" s="1" t="s">
        <v>907</v>
      </c>
      <c r="Q1415" s="2" t="s">
        <v>658</v>
      </c>
      <c r="R1415" s="8">
        <f>IF(P1415&gt;1,(Q1415/P1415)*100,0)</f>
        <v>69.703872437357631</v>
      </c>
    </row>
    <row r="1416" spans="1:18" x14ac:dyDescent="0.25">
      <c r="A1416" s="1" t="s">
        <v>2076</v>
      </c>
      <c r="B1416" s="7">
        <f>2023-YEAR(A1416)</f>
        <v>36</v>
      </c>
      <c r="C1416" s="1" t="s">
        <v>36</v>
      </c>
      <c r="D1416" s="1" t="s">
        <v>13</v>
      </c>
      <c r="E1416" s="1" t="s">
        <v>86</v>
      </c>
      <c r="F1416" s="1" t="s">
        <v>15</v>
      </c>
      <c r="G1416" s="7" t="str">
        <f>CONCATENATE(E1416,",",F1416,",","BRASIL")</f>
        <v>CAMPO MOURÃO,PR,BRASIL</v>
      </c>
      <c r="H1416" s="1"/>
      <c r="I1416" s="5" t="s">
        <v>86</v>
      </c>
      <c r="J1416" s="1" t="s">
        <v>98</v>
      </c>
      <c r="K1416" s="1" t="s">
        <v>30</v>
      </c>
      <c r="L1416" s="1" t="s">
        <v>68</v>
      </c>
      <c r="M1416" s="1" t="s">
        <v>19</v>
      </c>
      <c r="N1416" s="1" t="s">
        <v>20</v>
      </c>
      <c r="O1416" s="1" t="s">
        <v>33</v>
      </c>
      <c r="P1416" s="1" t="s">
        <v>283</v>
      </c>
      <c r="Q1416" s="2" t="s">
        <v>45</v>
      </c>
      <c r="R1416" s="8">
        <f>IF(P1416&gt;1,(Q1416/P1416)*100,0)</f>
        <v>0</v>
      </c>
    </row>
    <row r="1417" spans="1:18" x14ac:dyDescent="0.25">
      <c r="A1417" s="1" t="s">
        <v>2072</v>
      </c>
      <c r="B1417" s="7">
        <f>2023-YEAR(A1417)</f>
        <v>20</v>
      </c>
      <c r="C1417" s="1" t="s">
        <v>12</v>
      </c>
      <c r="D1417" s="1" t="s">
        <v>25</v>
      </c>
      <c r="E1417" s="1" t="s">
        <v>51</v>
      </c>
      <c r="F1417" s="1" t="s">
        <v>15</v>
      </c>
      <c r="G1417" s="7" t="str">
        <f>CONCATENATE(E1417,",",F1417,",","BRASIL")</f>
        <v>PARANAVAÍ,PR,BRASIL</v>
      </c>
      <c r="H1417" s="1"/>
      <c r="I1417" s="5" t="s">
        <v>2163</v>
      </c>
      <c r="J1417" s="1" t="s">
        <v>140</v>
      </c>
      <c r="K1417" s="1" t="s">
        <v>30</v>
      </c>
      <c r="L1417" s="1" t="s">
        <v>43</v>
      </c>
      <c r="M1417" s="1" t="s">
        <v>19</v>
      </c>
      <c r="N1417" s="1" t="s">
        <v>32</v>
      </c>
      <c r="O1417" s="1" t="s">
        <v>33</v>
      </c>
      <c r="P1417" s="1" t="s">
        <v>488</v>
      </c>
      <c r="Q1417" s="2" t="s">
        <v>45</v>
      </c>
      <c r="R1417" s="8">
        <f>IF(P1417&gt;1,(Q1417/P1417)*100,0)</f>
        <v>0</v>
      </c>
    </row>
    <row r="1418" spans="1:18" x14ac:dyDescent="0.25">
      <c r="A1418" s="1" t="s">
        <v>2077</v>
      </c>
      <c r="B1418" s="7">
        <f>2023-YEAR(A1418)</f>
        <v>20</v>
      </c>
      <c r="C1418" s="1" t="s">
        <v>12</v>
      </c>
      <c r="D1418" s="1" t="s">
        <v>25</v>
      </c>
      <c r="E1418" s="1" t="s">
        <v>28</v>
      </c>
      <c r="F1418" s="1" t="s">
        <v>15</v>
      </c>
      <c r="G1418" s="7" t="str">
        <f>CONCATENATE(E1418,",",F1418,",","BRASIL")</f>
        <v>CURITIBA,PR,BRASIL</v>
      </c>
      <c r="H1418" s="1"/>
      <c r="I1418" s="5" t="s">
        <v>2161</v>
      </c>
      <c r="J1418" s="1" t="s">
        <v>344</v>
      </c>
      <c r="K1418" s="1" t="s">
        <v>30</v>
      </c>
      <c r="L1418" s="1" t="s">
        <v>31</v>
      </c>
      <c r="M1418" s="1" t="s">
        <v>19</v>
      </c>
      <c r="N1418" s="1" t="s">
        <v>32</v>
      </c>
      <c r="O1418" s="1" t="s">
        <v>33</v>
      </c>
      <c r="P1418" s="1" t="s">
        <v>345</v>
      </c>
      <c r="Q1418" s="2" t="s">
        <v>45</v>
      </c>
      <c r="R1418" s="8">
        <f>IF(P1418&gt;1,(Q1418/P1418)*100,0)</f>
        <v>0</v>
      </c>
    </row>
    <row r="1419" spans="1:18" x14ac:dyDescent="0.25">
      <c r="A1419" s="1" t="s">
        <v>2078</v>
      </c>
      <c r="B1419" s="7">
        <f>2023-YEAR(A1419)</f>
        <v>39</v>
      </c>
      <c r="C1419" s="1" t="s">
        <v>36</v>
      </c>
      <c r="D1419" s="1" t="s">
        <v>59</v>
      </c>
      <c r="E1419" s="1" t="s">
        <v>86</v>
      </c>
      <c r="F1419" s="1" t="s">
        <v>15</v>
      </c>
      <c r="G1419" s="7" t="str">
        <f>CONCATENATE(E1419,",",F1419,",","BRASIL")</f>
        <v>CAMPO MOURÃO,PR,BRASIL</v>
      </c>
      <c r="H1419" s="1"/>
      <c r="I1419" s="5" t="s">
        <v>86</v>
      </c>
      <c r="J1419" s="1" t="s">
        <v>67</v>
      </c>
      <c r="K1419" s="1" t="s">
        <v>30</v>
      </c>
      <c r="L1419" s="1" t="s">
        <v>68</v>
      </c>
      <c r="M1419" s="1" t="s">
        <v>19</v>
      </c>
      <c r="N1419" s="1" t="s">
        <v>32</v>
      </c>
      <c r="O1419" s="1" t="s">
        <v>33</v>
      </c>
      <c r="P1419" s="1" t="s">
        <v>125</v>
      </c>
      <c r="Q1419" s="2" t="s">
        <v>45</v>
      </c>
      <c r="R1419" s="8">
        <f>IF(P1419&gt;1,(Q1419/P1419)*100,0)</f>
        <v>0</v>
      </c>
    </row>
    <row r="1420" spans="1:18" x14ac:dyDescent="0.25">
      <c r="A1420" s="1" t="s">
        <v>1343</v>
      </c>
      <c r="B1420" s="7">
        <f>2023-YEAR(A1420)</f>
        <v>24</v>
      </c>
      <c r="C1420" s="1" t="s">
        <v>36</v>
      </c>
      <c r="D1420" s="1" t="s">
        <v>25</v>
      </c>
      <c r="E1420" s="1" t="s">
        <v>60</v>
      </c>
      <c r="F1420" s="1" t="s">
        <v>15</v>
      </c>
      <c r="G1420" s="7" t="str">
        <f>CONCATENATE(E1420,",",F1420,",","BRASIL")</f>
        <v>SAO JOSE DOS PINHAIS,PR,BRASIL</v>
      </c>
      <c r="H1420" s="1"/>
      <c r="I1420" s="5" t="s">
        <v>2164</v>
      </c>
      <c r="J1420" s="1" t="s">
        <v>61</v>
      </c>
      <c r="K1420" s="1" t="s">
        <v>30</v>
      </c>
      <c r="L1420" s="1" t="s">
        <v>18</v>
      </c>
      <c r="M1420" s="1" t="s">
        <v>19</v>
      </c>
      <c r="N1420" s="1" t="s">
        <v>62</v>
      </c>
      <c r="O1420" s="1" t="s">
        <v>33</v>
      </c>
      <c r="P1420" s="1" t="s">
        <v>63</v>
      </c>
      <c r="Q1420" s="2" t="s">
        <v>45</v>
      </c>
      <c r="R1420" s="8">
        <f>IF(P1420&gt;1,(Q1420/P1420)*100,0)</f>
        <v>0</v>
      </c>
    </row>
    <row r="1421" spans="1:18" x14ac:dyDescent="0.25">
      <c r="A1421" s="1" t="s">
        <v>2079</v>
      </c>
      <c r="B1421" s="7">
        <f>2023-YEAR(A1421)</f>
        <v>24</v>
      </c>
      <c r="C1421" s="1" t="s">
        <v>36</v>
      </c>
      <c r="D1421" s="1" t="s">
        <v>25</v>
      </c>
      <c r="E1421" s="1" t="s">
        <v>1066</v>
      </c>
      <c r="F1421" s="1" t="s">
        <v>15</v>
      </c>
      <c r="G1421" s="7" t="str">
        <f>CONCATENATE(E1421,",",F1421,",","BRASIL")</f>
        <v>CIANORTE,PR,BRASIL</v>
      </c>
      <c r="H1421" s="1"/>
      <c r="I1421" s="5" t="s">
        <v>86</v>
      </c>
      <c r="J1421" s="1" t="s">
        <v>317</v>
      </c>
      <c r="K1421" s="1" t="s">
        <v>30</v>
      </c>
      <c r="L1421" s="1" t="s">
        <v>68</v>
      </c>
      <c r="M1421" s="1" t="s">
        <v>19</v>
      </c>
      <c r="N1421" s="1" t="s">
        <v>20</v>
      </c>
      <c r="O1421" s="1" t="s">
        <v>21</v>
      </c>
      <c r="P1421" s="1" t="s">
        <v>796</v>
      </c>
      <c r="Q1421" s="2" t="s">
        <v>45</v>
      </c>
      <c r="R1421" s="8">
        <f>IF(P1421&gt;1,(Q1421/P1421)*100,0)</f>
        <v>0</v>
      </c>
    </row>
    <row r="1422" spans="1:18" x14ac:dyDescent="0.25">
      <c r="A1422" s="1" t="s">
        <v>1410</v>
      </c>
      <c r="B1422" s="7">
        <f>2023-YEAR(A1422)</f>
        <v>23</v>
      </c>
      <c r="C1422" s="1" t="s">
        <v>36</v>
      </c>
      <c r="D1422" s="1" t="s">
        <v>13</v>
      </c>
      <c r="E1422" s="1" t="s">
        <v>66</v>
      </c>
      <c r="F1422" s="1" t="s">
        <v>15</v>
      </c>
      <c r="G1422" s="7" t="str">
        <f>CONCATENATE(E1422,",",F1422,",","BRASIL")</f>
        <v>APUCARANA,PR,BRASIL</v>
      </c>
      <c r="H1422" s="1"/>
      <c r="I1422" s="5" t="s">
        <v>66</v>
      </c>
      <c r="J1422" s="1" t="s">
        <v>82</v>
      </c>
      <c r="K1422" s="1" t="s">
        <v>30</v>
      </c>
      <c r="L1422" s="1" t="s">
        <v>68</v>
      </c>
      <c r="M1422" s="1" t="s">
        <v>19</v>
      </c>
      <c r="N1422" s="1" t="s">
        <v>32</v>
      </c>
      <c r="O1422" s="1" t="s">
        <v>33</v>
      </c>
      <c r="P1422" s="1" t="s">
        <v>27</v>
      </c>
      <c r="Q1422" s="2" t="s">
        <v>218</v>
      </c>
      <c r="R1422" s="8">
        <f>IF(P1422&gt;1,(Q1422/P1422)*100,0)</f>
        <v>4</v>
      </c>
    </row>
    <row r="1423" spans="1:18" x14ac:dyDescent="0.25">
      <c r="A1423" s="1" t="s">
        <v>1510</v>
      </c>
      <c r="B1423" s="7">
        <f>2023-YEAR(A1423)</f>
        <v>31</v>
      </c>
      <c r="C1423" s="1" t="s">
        <v>36</v>
      </c>
      <c r="D1423" s="1" t="s">
        <v>13</v>
      </c>
      <c r="E1423" s="1" t="s">
        <v>51</v>
      </c>
      <c r="F1423" s="1" t="s">
        <v>15</v>
      </c>
      <c r="G1423" s="7" t="str">
        <f>CONCATENATE(E1423,",",F1423,",","BRASIL")</f>
        <v>PARANAVAÍ,PR,BRASIL</v>
      </c>
      <c r="H1423" s="1"/>
      <c r="I1423" s="5" t="s">
        <v>2163</v>
      </c>
      <c r="J1423" s="1" t="s">
        <v>103</v>
      </c>
      <c r="K1423" s="1" t="s">
        <v>17</v>
      </c>
      <c r="L1423" s="1" t="s">
        <v>68</v>
      </c>
      <c r="M1423" s="1" t="s">
        <v>19</v>
      </c>
      <c r="N1423" s="1" t="s">
        <v>20</v>
      </c>
      <c r="O1423" s="1" t="s">
        <v>33</v>
      </c>
      <c r="P1423" s="1" t="s">
        <v>161</v>
      </c>
      <c r="Q1423" s="2" t="s">
        <v>45</v>
      </c>
      <c r="R1423" s="8">
        <f>IF(P1423&gt;1,(Q1423/P1423)*100,0)</f>
        <v>0</v>
      </c>
    </row>
    <row r="1424" spans="1:18" x14ac:dyDescent="0.25">
      <c r="A1424" s="1" t="s">
        <v>2080</v>
      </c>
      <c r="B1424" s="7">
        <f>2023-YEAR(A1424)</f>
        <v>20</v>
      </c>
      <c r="C1424" s="1" t="s">
        <v>36</v>
      </c>
      <c r="D1424" s="1" t="s">
        <v>25</v>
      </c>
      <c r="E1424" s="1" t="s">
        <v>28</v>
      </c>
      <c r="F1424" s="1" t="s">
        <v>15</v>
      </c>
      <c r="G1424" s="7" t="str">
        <f>CONCATENATE(E1424,",",F1424,",","BRASIL")</f>
        <v>CURITIBA,PR,BRASIL</v>
      </c>
      <c r="H1424" s="1"/>
      <c r="I1424" s="5" t="s">
        <v>2164</v>
      </c>
      <c r="J1424" s="1" t="s">
        <v>61</v>
      </c>
      <c r="K1424" s="1" t="s">
        <v>30</v>
      </c>
      <c r="L1424" s="1" t="s">
        <v>18</v>
      </c>
      <c r="M1424" s="1" t="s">
        <v>19</v>
      </c>
      <c r="N1424" s="1" t="s">
        <v>20</v>
      </c>
      <c r="O1424" s="1" t="s">
        <v>33</v>
      </c>
      <c r="P1424" s="1" t="s">
        <v>63</v>
      </c>
      <c r="Q1424" s="2" t="s">
        <v>45</v>
      </c>
      <c r="R1424" s="8">
        <f>IF(P1424&gt;1,(Q1424/P1424)*100,0)</f>
        <v>0</v>
      </c>
    </row>
    <row r="1425" spans="1:18" x14ac:dyDescent="0.25">
      <c r="A1425" s="1" t="s">
        <v>2081</v>
      </c>
      <c r="B1425" s="7">
        <f>2023-YEAR(A1425)</f>
        <v>28</v>
      </c>
      <c r="C1425" s="1" t="s">
        <v>12</v>
      </c>
      <c r="D1425" s="1" t="s">
        <v>25</v>
      </c>
      <c r="E1425" s="1" t="s">
        <v>148</v>
      </c>
      <c r="F1425" s="1" t="s">
        <v>149</v>
      </c>
      <c r="G1425" s="7" t="str">
        <f>CONCATENATE(E1425,",",F1425,",","BRASIL")</f>
        <v>PORTO UNIAO,SC,BRASIL</v>
      </c>
      <c r="H1425" s="1"/>
      <c r="I1425" s="5" t="s">
        <v>54</v>
      </c>
      <c r="J1425" s="1" t="s">
        <v>580</v>
      </c>
      <c r="K1425" s="1" t="s">
        <v>38</v>
      </c>
      <c r="L1425" s="1" t="s">
        <v>68</v>
      </c>
      <c r="M1425" s="1" t="s">
        <v>19</v>
      </c>
      <c r="N1425" s="1" t="s">
        <v>20</v>
      </c>
      <c r="O1425" s="1" t="s">
        <v>33</v>
      </c>
      <c r="P1425" s="1" t="s">
        <v>592</v>
      </c>
      <c r="Q1425" s="2" t="s">
        <v>45</v>
      </c>
      <c r="R1425" s="8">
        <f>IF(P1425&gt;1,(Q1425/P1425)*100,0)</f>
        <v>0</v>
      </c>
    </row>
    <row r="1426" spans="1:18" x14ac:dyDescent="0.25">
      <c r="A1426" s="1" t="s">
        <v>2082</v>
      </c>
      <c r="B1426" s="7">
        <f>2023-YEAR(A1426)</f>
        <v>21</v>
      </c>
      <c r="C1426" s="1" t="s">
        <v>36</v>
      </c>
      <c r="D1426" s="1" t="s">
        <v>25</v>
      </c>
      <c r="E1426" s="1" t="s">
        <v>479</v>
      </c>
      <c r="F1426" s="1" t="s">
        <v>15</v>
      </c>
      <c r="G1426" s="7" t="str">
        <f>CONCATENATE(E1426,",",F1426,",","BRASIL")</f>
        <v>MARINGA,PR,BRASIL</v>
      </c>
      <c r="H1426" s="1"/>
      <c r="I1426" s="5" t="s">
        <v>2163</v>
      </c>
      <c r="J1426" s="1" t="s">
        <v>250</v>
      </c>
      <c r="K1426" s="1" t="s">
        <v>30</v>
      </c>
      <c r="L1426" s="1" t="s">
        <v>43</v>
      </c>
      <c r="M1426" s="1" t="s">
        <v>19</v>
      </c>
      <c r="N1426" s="1" t="s">
        <v>20</v>
      </c>
      <c r="O1426" s="1" t="s">
        <v>21</v>
      </c>
      <c r="P1426" s="1" t="s">
        <v>251</v>
      </c>
      <c r="Q1426" s="2" t="s">
        <v>45</v>
      </c>
      <c r="R1426" s="8">
        <f>IF(P1426&gt;1,(Q1426/P1426)*100,0)</f>
        <v>0</v>
      </c>
    </row>
    <row r="1427" spans="1:18" x14ac:dyDescent="0.25">
      <c r="A1427" s="1" t="s">
        <v>2083</v>
      </c>
      <c r="B1427" s="7">
        <f>2023-YEAR(A1427)</f>
        <v>28</v>
      </c>
      <c r="C1427" s="1" t="s">
        <v>36</v>
      </c>
      <c r="D1427" s="1" t="s">
        <v>13</v>
      </c>
      <c r="E1427" s="1" t="s">
        <v>2198</v>
      </c>
      <c r="F1427" s="1" t="s">
        <v>15</v>
      </c>
      <c r="G1427" s="7" t="str">
        <f>CONCATENATE(E1427,",",F1427,",","BRASIL")</f>
        <v>JARDIM OLINDA,PR,BRASIL</v>
      </c>
      <c r="H1427" s="1"/>
      <c r="I1427" s="5" t="s">
        <v>2163</v>
      </c>
      <c r="J1427" s="1" t="s">
        <v>182</v>
      </c>
      <c r="K1427" s="1" t="s">
        <v>30</v>
      </c>
      <c r="L1427" s="1" t="s">
        <v>68</v>
      </c>
      <c r="M1427" s="1" t="s">
        <v>19</v>
      </c>
      <c r="N1427" s="1" t="s">
        <v>20</v>
      </c>
      <c r="O1427" s="1" t="s">
        <v>21</v>
      </c>
      <c r="P1427" s="1" t="s">
        <v>183</v>
      </c>
      <c r="Q1427" s="2" t="s">
        <v>45</v>
      </c>
      <c r="R1427" s="8">
        <f>IF(P1427&gt;1,(Q1427/P1427)*100,0)</f>
        <v>0</v>
      </c>
    </row>
    <row r="1428" spans="1:18" x14ac:dyDescent="0.25">
      <c r="A1428" s="1" t="s">
        <v>2084</v>
      </c>
      <c r="B1428" s="7">
        <f>2023-YEAR(A1428)</f>
        <v>29</v>
      </c>
      <c r="C1428" s="1" t="s">
        <v>12</v>
      </c>
      <c r="D1428" s="1" t="s">
        <v>13</v>
      </c>
      <c r="E1428" s="1" t="s">
        <v>54</v>
      </c>
      <c r="F1428" s="1" t="s">
        <v>15</v>
      </c>
      <c r="G1428" s="7" t="str">
        <f>CONCATENATE(E1428,",",F1428,",","BRASIL")</f>
        <v>UNIÃO DA VITÓRIA,PR,BRASIL</v>
      </c>
      <c r="H1428" s="1"/>
      <c r="I1428" s="5" t="s">
        <v>54</v>
      </c>
      <c r="J1428" s="1" t="s">
        <v>90</v>
      </c>
      <c r="K1428" s="1" t="s">
        <v>30</v>
      </c>
      <c r="L1428" s="1" t="s">
        <v>68</v>
      </c>
      <c r="M1428" s="1" t="s">
        <v>19</v>
      </c>
      <c r="N1428" s="1" t="s">
        <v>20</v>
      </c>
      <c r="O1428" s="1" t="s">
        <v>33</v>
      </c>
      <c r="P1428" s="1" t="s">
        <v>91</v>
      </c>
      <c r="Q1428" s="2" t="s">
        <v>709</v>
      </c>
      <c r="R1428" s="8">
        <f>IF(P1428&gt;1,(Q1428/P1428)*100,0)</f>
        <v>8.8495575221238933</v>
      </c>
    </row>
    <row r="1429" spans="1:18" x14ac:dyDescent="0.25">
      <c r="A1429" s="1" t="s">
        <v>2085</v>
      </c>
      <c r="B1429" s="7">
        <f>2023-YEAR(A1429)</f>
        <v>29</v>
      </c>
      <c r="C1429" s="1" t="s">
        <v>36</v>
      </c>
      <c r="D1429" s="1" t="s">
        <v>25</v>
      </c>
      <c r="E1429" s="1" t="s">
        <v>86</v>
      </c>
      <c r="F1429" s="1" t="s">
        <v>15</v>
      </c>
      <c r="G1429" s="7" t="str">
        <f>CONCATENATE(E1429,",",F1429,",","BRASIL")</f>
        <v>CAMPO MOURÃO,PR,BRASIL</v>
      </c>
      <c r="H1429" s="1"/>
      <c r="I1429" s="5" t="s">
        <v>86</v>
      </c>
      <c r="J1429" s="1" t="s">
        <v>258</v>
      </c>
      <c r="K1429" s="1" t="s">
        <v>38</v>
      </c>
      <c r="L1429" s="1" t="s">
        <v>68</v>
      </c>
      <c r="M1429" s="1" t="s">
        <v>19</v>
      </c>
      <c r="N1429" s="1" t="s">
        <v>20</v>
      </c>
      <c r="O1429" s="1" t="s">
        <v>33</v>
      </c>
      <c r="P1429" s="1" t="s">
        <v>2086</v>
      </c>
      <c r="Q1429" s="2" t="s">
        <v>2087</v>
      </c>
      <c r="R1429" s="8">
        <f>IF(P1429&gt;1,(Q1429/P1429)*100,0)</f>
        <v>71.523178807947019</v>
      </c>
    </row>
    <row r="1430" spans="1:18" x14ac:dyDescent="0.25">
      <c r="A1430" s="1" t="s">
        <v>2088</v>
      </c>
      <c r="B1430" s="7">
        <f>2023-YEAR(A1430)</f>
        <v>23</v>
      </c>
      <c r="C1430" s="1" t="s">
        <v>36</v>
      </c>
      <c r="D1430" s="1" t="s">
        <v>224</v>
      </c>
      <c r="E1430" s="1" t="s">
        <v>66</v>
      </c>
      <c r="F1430" s="1" t="s">
        <v>15</v>
      </c>
      <c r="G1430" s="7" t="str">
        <f>CONCATENATE(E1430,",",F1430,",","BRASIL")</f>
        <v>APUCARANA,PR,BRASIL</v>
      </c>
      <c r="H1430" s="1"/>
      <c r="I1430" s="5" t="s">
        <v>66</v>
      </c>
      <c r="J1430" s="1" t="s">
        <v>82</v>
      </c>
      <c r="K1430" s="1" t="s">
        <v>17</v>
      </c>
      <c r="L1430" s="1" t="s">
        <v>68</v>
      </c>
      <c r="M1430" s="1" t="s">
        <v>19</v>
      </c>
      <c r="N1430" s="1" t="s">
        <v>20</v>
      </c>
      <c r="O1430" s="1" t="s">
        <v>21</v>
      </c>
      <c r="P1430" s="1" t="s">
        <v>27</v>
      </c>
      <c r="Q1430" s="2" t="s">
        <v>221</v>
      </c>
      <c r="R1430" s="8">
        <f>IF(P1430&gt;1,(Q1430/P1430)*100,0)</f>
        <v>40</v>
      </c>
    </row>
    <row r="1431" spans="1:18" x14ac:dyDescent="0.25">
      <c r="A1431" s="1" t="s">
        <v>2090</v>
      </c>
      <c r="B1431" s="7">
        <f>2023-YEAR(A1431)</f>
        <v>21</v>
      </c>
      <c r="C1431" s="1" t="s">
        <v>36</v>
      </c>
      <c r="D1431" s="1" t="s">
        <v>25</v>
      </c>
      <c r="E1431" s="1" t="s">
        <v>53</v>
      </c>
      <c r="F1431" s="1" t="s">
        <v>15</v>
      </c>
      <c r="G1431" s="7" t="str">
        <f>CONCATENATE(E1431,",",F1431,",","BRASIL")</f>
        <v>SIQUEIRA CAMPOS,PR,BRASIL</v>
      </c>
      <c r="H1431" s="1"/>
      <c r="I1431" s="5" t="s">
        <v>47</v>
      </c>
      <c r="J1431" s="1" t="s">
        <v>170</v>
      </c>
      <c r="K1431" s="1" t="s">
        <v>83</v>
      </c>
      <c r="L1431" s="1" t="s">
        <v>18</v>
      </c>
      <c r="M1431" s="1" t="s">
        <v>19</v>
      </c>
      <c r="N1431" s="1" t="s">
        <v>20</v>
      </c>
      <c r="O1431" s="1" t="s">
        <v>33</v>
      </c>
      <c r="P1431" s="1" t="s">
        <v>277</v>
      </c>
      <c r="Q1431" s="2" t="s">
        <v>278</v>
      </c>
      <c r="R1431" s="8">
        <f>IF(P1431&gt;1,(Q1431/P1431)*100,0)</f>
        <v>19.400187441424556</v>
      </c>
    </row>
    <row r="1432" spans="1:18" x14ac:dyDescent="0.25">
      <c r="A1432" s="1" t="s">
        <v>2091</v>
      </c>
      <c r="B1432" s="7">
        <f>2023-YEAR(A1432)</f>
        <v>21</v>
      </c>
      <c r="C1432" s="1" t="s">
        <v>36</v>
      </c>
      <c r="D1432" s="1" t="s">
        <v>25</v>
      </c>
      <c r="E1432" s="1" t="s">
        <v>213</v>
      </c>
      <c r="F1432" s="1" t="s">
        <v>15</v>
      </c>
      <c r="G1432" s="7" t="str">
        <f>CONCATENATE(E1432,",",F1432,",","BRASIL")</f>
        <v>GOIOERE,PR,BRASIL</v>
      </c>
      <c r="H1432" s="1"/>
      <c r="I1432" s="5" t="s">
        <v>86</v>
      </c>
      <c r="J1432" s="1" t="s">
        <v>73</v>
      </c>
      <c r="K1432" s="1" t="s">
        <v>30</v>
      </c>
      <c r="L1432" s="1" t="s">
        <v>68</v>
      </c>
      <c r="M1432" s="1" t="s">
        <v>19</v>
      </c>
      <c r="N1432" s="1" t="s">
        <v>20</v>
      </c>
      <c r="O1432" s="1" t="s">
        <v>21</v>
      </c>
      <c r="P1432" s="1" t="s">
        <v>74</v>
      </c>
      <c r="Q1432" s="2" t="s">
        <v>45</v>
      </c>
      <c r="R1432" s="8">
        <f>IF(P1432&gt;1,(Q1432/P1432)*100,0)</f>
        <v>0</v>
      </c>
    </row>
    <row r="1433" spans="1:18" x14ac:dyDescent="0.25">
      <c r="A1433" s="1" t="s">
        <v>2092</v>
      </c>
      <c r="B1433" s="7">
        <f>2023-YEAR(A1433)</f>
        <v>44</v>
      </c>
      <c r="C1433" s="1" t="s">
        <v>12</v>
      </c>
      <c r="D1433" s="1" t="s">
        <v>25</v>
      </c>
      <c r="E1433" s="1" t="s">
        <v>596</v>
      </c>
      <c r="F1433" s="1" t="s">
        <v>15</v>
      </c>
      <c r="G1433" s="7" t="str">
        <f>CONCATENATE(E1433,",",F1433,",","BRASIL")</f>
        <v>PONTAL DO PARANA,PR,BRASIL</v>
      </c>
      <c r="H1433" s="1"/>
      <c r="I1433" s="5" t="s">
        <v>47</v>
      </c>
      <c r="J1433" s="1" t="s">
        <v>409</v>
      </c>
      <c r="K1433" s="1" t="s">
        <v>38</v>
      </c>
      <c r="L1433" s="1" t="s">
        <v>68</v>
      </c>
      <c r="M1433" s="1" t="s">
        <v>19</v>
      </c>
      <c r="N1433" s="1" t="s">
        <v>20</v>
      </c>
      <c r="O1433" s="1" t="s">
        <v>104</v>
      </c>
      <c r="P1433" s="1" t="s">
        <v>907</v>
      </c>
      <c r="Q1433" s="2" t="s">
        <v>341</v>
      </c>
      <c r="R1433" s="8">
        <f>IF(P1433&gt;1,(Q1433/P1433)*100,0)</f>
        <v>88.952164009111627</v>
      </c>
    </row>
    <row r="1434" spans="1:18" x14ac:dyDescent="0.25">
      <c r="A1434" s="1" t="s">
        <v>2093</v>
      </c>
      <c r="B1434" s="7">
        <f>2023-YEAR(A1434)</f>
        <v>26</v>
      </c>
      <c r="C1434" s="1" t="s">
        <v>12</v>
      </c>
      <c r="D1434" s="1" t="s">
        <v>13</v>
      </c>
      <c r="E1434" s="1" t="s">
        <v>148</v>
      </c>
      <c r="F1434" s="1" t="s">
        <v>149</v>
      </c>
      <c r="G1434" s="7" t="str">
        <f>CONCATENATE(E1434,",",F1434,",","BRASIL")</f>
        <v>PORTO UNIAO,SC,BRASIL</v>
      </c>
      <c r="H1434" s="1"/>
      <c r="I1434" s="5" t="s">
        <v>54</v>
      </c>
      <c r="J1434" s="1" t="s">
        <v>261</v>
      </c>
      <c r="K1434" s="1" t="s">
        <v>17</v>
      </c>
      <c r="L1434" s="1" t="s">
        <v>68</v>
      </c>
      <c r="M1434" s="1" t="s">
        <v>19</v>
      </c>
      <c r="N1434" s="1" t="s">
        <v>20</v>
      </c>
      <c r="O1434" s="1" t="s">
        <v>33</v>
      </c>
      <c r="P1434" s="1" t="s">
        <v>262</v>
      </c>
      <c r="Q1434" s="2" t="s">
        <v>446</v>
      </c>
      <c r="R1434" s="8">
        <f>IF(P1434&gt;1,(Q1434/P1434)*100,0)</f>
        <v>54.487179487179482</v>
      </c>
    </row>
    <row r="1435" spans="1:18" x14ac:dyDescent="0.25">
      <c r="A1435" s="1" t="s">
        <v>438</v>
      </c>
      <c r="B1435" s="7">
        <f>2023-YEAR(A1435)</f>
        <v>22</v>
      </c>
      <c r="C1435" s="1" t="s">
        <v>12</v>
      </c>
      <c r="D1435" s="1" t="s">
        <v>13</v>
      </c>
      <c r="E1435" s="1" t="s">
        <v>364</v>
      </c>
      <c r="F1435" s="1" t="s">
        <v>15</v>
      </c>
      <c r="G1435" s="7" t="str">
        <f>CONCATENATE(E1435,",",F1435,",","BRASIL")</f>
        <v>PEABIRU,PR,BRASIL</v>
      </c>
      <c r="H1435" s="1"/>
      <c r="I1435" s="5" t="s">
        <v>86</v>
      </c>
      <c r="J1435" s="1" t="s">
        <v>317</v>
      </c>
      <c r="K1435" s="1" t="s">
        <v>30</v>
      </c>
      <c r="L1435" s="1" t="s">
        <v>68</v>
      </c>
      <c r="M1435" s="1" t="s">
        <v>19</v>
      </c>
      <c r="N1435" s="1" t="s">
        <v>20</v>
      </c>
      <c r="O1435" s="1" t="s">
        <v>33</v>
      </c>
      <c r="P1435" s="1" t="s">
        <v>2094</v>
      </c>
      <c r="Q1435" s="2" t="s">
        <v>584</v>
      </c>
      <c r="R1435" s="8">
        <f>IF(P1435&gt;1,(Q1435/P1435)*100,0)</f>
        <v>17.910447761194028</v>
      </c>
    </row>
    <row r="1436" spans="1:18" x14ac:dyDescent="0.25">
      <c r="A1436" s="1" t="s">
        <v>2095</v>
      </c>
      <c r="B1436" s="7">
        <f>2023-YEAR(A1436)</f>
        <v>27</v>
      </c>
      <c r="C1436" s="1" t="s">
        <v>12</v>
      </c>
      <c r="D1436" s="1" t="s">
        <v>25</v>
      </c>
      <c r="E1436" s="1" t="s">
        <v>66</v>
      </c>
      <c r="F1436" s="1" t="s">
        <v>15</v>
      </c>
      <c r="G1436" s="7" t="str">
        <f>CONCATENATE(E1436,",",F1436,",","BRASIL")</f>
        <v>APUCARANA,PR,BRASIL</v>
      </c>
      <c r="H1436" s="1"/>
      <c r="I1436" s="5" t="s">
        <v>66</v>
      </c>
      <c r="J1436" s="1" t="s">
        <v>355</v>
      </c>
      <c r="K1436" s="1" t="s">
        <v>30</v>
      </c>
      <c r="L1436" s="1" t="s">
        <v>68</v>
      </c>
      <c r="M1436" s="1" t="s">
        <v>19</v>
      </c>
      <c r="N1436" s="1" t="s">
        <v>20</v>
      </c>
      <c r="O1436" s="1" t="s">
        <v>211</v>
      </c>
      <c r="P1436" s="1" t="s">
        <v>356</v>
      </c>
      <c r="Q1436" s="2" t="s">
        <v>106</v>
      </c>
      <c r="R1436" s="8">
        <f>IF(P1436&gt;1,(Q1436/P1436)*100,0)</f>
        <v>5.625</v>
      </c>
    </row>
    <row r="1437" spans="1:18" x14ac:dyDescent="0.25">
      <c r="A1437" s="1" t="s">
        <v>2096</v>
      </c>
      <c r="B1437" s="7">
        <f>2023-YEAR(A1437)</f>
        <v>25</v>
      </c>
      <c r="C1437" s="1" t="s">
        <v>12</v>
      </c>
      <c r="D1437" s="1" t="s">
        <v>13</v>
      </c>
      <c r="E1437" s="1" t="s">
        <v>214</v>
      </c>
      <c r="F1437" s="1" t="s">
        <v>15</v>
      </c>
      <c r="G1437" s="7" t="str">
        <f>CONCATENATE(E1437,",",F1437,",","BRASIL")</f>
        <v>MOREIRA SALES,PR,BRASIL</v>
      </c>
      <c r="H1437" s="1"/>
      <c r="I1437" s="5" t="s">
        <v>86</v>
      </c>
      <c r="J1437" s="1" t="s">
        <v>317</v>
      </c>
      <c r="K1437" s="1" t="s">
        <v>30</v>
      </c>
      <c r="L1437" s="1" t="s">
        <v>68</v>
      </c>
      <c r="M1437" s="1" t="s">
        <v>19</v>
      </c>
      <c r="N1437" s="1" t="s">
        <v>20</v>
      </c>
      <c r="O1437" s="1" t="s">
        <v>33</v>
      </c>
      <c r="P1437" s="1" t="s">
        <v>796</v>
      </c>
      <c r="Q1437" s="2" t="s">
        <v>556</v>
      </c>
      <c r="R1437" s="8">
        <f>IF(P1437&gt;1,(Q1437/P1437)*100,0)</f>
        <v>19.871794871794872</v>
      </c>
    </row>
    <row r="1438" spans="1:18" x14ac:dyDescent="0.25">
      <c r="A1438" s="1" t="s">
        <v>2097</v>
      </c>
      <c r="B1438" s="7">
        <f>2023-YEAR(A1438)</f>
        <v>25</v>
      </c>
      <c r="C1438" s="1" t="s">
        <v>36</v>
      </c>
      <c r="D1438" s="1" t="s">
        <v>65</v>
      </c>
      <c r="E1438" s="1" t="s">
        <v>253</v>
      </c>
      <c r="F1438" s="1" t="s">
        <v>15</v>
      </c>
      <c r="G1438" s="7" t="str">
        <f>CONCATENATE(E1438,",",F1438,",","BRASIL")</f>
        <v>NOVA LONDRINA,PR,BRASIL</v>
      </c>
      <c r="H1438" s="1"/>
      <c r="I1438" s="5" t="s">
        <v>2163</v>
      </c>
      <c r="J1438" s="1" t="s">
        <v>250</v>
      </c>
      <c r="K1438" s="1" t="s">
        <v>83</v>
      </c>
      <c r="L1438" s="1" t="s">
        <v>68</v>
      </c>
      <c r="M1438" s="1" t="s">
        <v>19</v>
      </c>
      <c r="N1438" s="1" t="s">
        <v>20</v>
      </c>
      <c r="O1438" s="1" t="s">
        <v>33</v>
      </c>
      <c r="P1438" s="1" t="s">
        <v>251</v>
      </c>
      <c r="Q1438" s="2" t="s">
        <v>727</v>
      </c>
      <c r="R1438" s="8">
        <f>IF(P1438&gt;1,(Q1438/P1438)*100,0)</f>
        <v>19.551934826883908</v>
      </c>
    </row>
    <row r="1439" spans="1:18" x14ac:dyDescent="0.25">
      <c r="A1439" s="1" t="s">
        <v>2098</v>
      </c>
      <c r="B1439" s="7">
        <f>2023-YEAR(A1439)</f>
        <v>28</v>
      </c>
      <c r="C1439" s="1" t="s">
        <v>36</v>
      </c>
      <c r="D1439" s="1" t="s">
        <v>25</v>
      </c>
      <c r="E1439" s="1" t="s">
        <v>148</v>
      </c>
      <c r="F1439" s="1" t="s">
        <v>149</v>
      </c>
      <c r="G1439" s="7" t="str">
        <f>CONCATENATE(E1439,",",F1439,",","BRASIL")</f>
        <v>PORTO UNIAO,SC,BRASIL</v>
      </c>
      <c r="H1439" s="1"/>
      <c r="I1439" s="5" t="s">
        <v>54</v>
      </c>
      <c r="J1439" s="1" t="s">
        <v>132</v>
      </c>
      <c r="K1439" s="1" t="s">
        <v>30</v>
      </c>
      <c r="L1439" s="1" t="s">
        <v>68</v>
      </c>
      <c r="M1439" s="1" t="s">
        <v>19</v>
      </c>
      <c r="N1439" s="1" t="s">
        <v>20</v>
      </c>
      <c r="O1439" s="1" t="s">
        <v>21</v>
      </c>
      <c r="P1439" s="1" t="s">
        <v>133</v>
      </c>
      <c r="Q1439" s="2" t="s">
        <v>45</v>
      </c>
      <c r="R1439" s="8">
        <f>IF(P1439&gt;1,(Q1439/P1439)*100,0)</f>
        <v>0</v>
      </c>
    </row>
    <row r="1440" spans="1:18" x14ac:dyDescent="0.25">
      <c r="A1440" s="1" t="s">
        <v>2099</v>
      </c>
      <c r="B1440" s="7">
        <f>2023-YEAR(A1440)</f>
        <v>59</v>
      </c>
      <c r="C1440" s="1" t="s">
        <v>12</v>
      </c>
      <c r="D1440" s="1" t="s">
        <v>25</v>
      </c>
      <c r="E1440" s="1" t="s">
        <v>2174</v>
      </c>
      <c r="F1440" s="1" t="s">
        <v>15</v>
      </c>
      <c r="G1440" s="7" t="str">
        <f>CONCATENATE(E1440,",",F1440,",","BRASIL")</f>
        <v>PIRAQUARA,PR,BRASIL</v>
      </c>
      <c r="H1440" s="1"/>
      <c r="I1440" s="5" t="s">
        <v>2162</v>
      </c>
      <c r="J1440" s="1" t="s">
        <v>42</v>
      </c>
      <c r="K1440" s="1" t="s">
        <v>30</v>
      </c>
      <c r="L1440" s="1" t="s">
        <v>68</v>
      </c>
      <c r="M1440" s="1" t="s">
        <v>19</v>
      </c>
      <c r="N1440" s="1" t="s">
        <v>32</v>
      </c>
      <c r="O1440" s="1" t="s">
        <v>33</v>
      </c>
      <c r="P1440" s="1" t="s">
        <v>44</v>
      </c>
      <c r="Q1440" s="2" t="s">
        <v>45</v>
      </c>
      <c r="R1440" s="8">
        <f>IF(P1440&gt;1,(Q1440/P1440)*100,0)</f>
        <v>0</v>
      </c>
    </row>
    <row r="1441" spans="1:18" x14ac:dyDescent="0.25">
      <c r="A1441" s="1" t="s">
        <v>1719</v>
      </c>
      <c r="B1441" s="7">
        <f>2023-YEAR(A1441)</f>
        <v>20</v>
      </c>
      <c r="C1441" s="1" t="s">
        <v>12</v>
      </c>
      <c r="D1441" s="1" t="s">
        <v>13</v>
      </c>
      <c r="E1441" s="1" t="s">
        <v>47</v>
      </c>
      <c r="F1441" s="1" t="s">
        <v>15</v>
      </c>
      <c r="G1441" s="7" t="str">
        <f>CONCATENATE(E1441,",",F1441,",","BRASIL")</f>
        <v>PARANAGUÁ,PR,BRASIL</v>
      </c>
      <c r="H1441" s="1"/>
      <c r="I1441" s="5" t="s">
        <v>47</v>
      </c>
      <c r="J1441" s="1" t="s">
        <v>170</v>
      </c>
      <c r="K1441" s="1" t="s">
        <v>30</v>
      </c>
      <c r="L1441" s="1" t="s">
        <v>18</v>
      </c>
      <c r="M1441" s="1" t="s">
        <v>19</v>
      </c>
      <c r="N1441" s="1" t="s">
        <v>20</v>
      </c>
      <c r="O1441" s="1" t="s">
        <v>33</v>
      </c>
      <c r="P1441" s="1" t="s">
        <v>277</v>
      </c>
      <c r="Q1441" s="2" t="s">
        <v>278</v>
      </c>
      <c r="R1441" s="8">
        <f>IF(P1441&gt;1,(Q1441/P1441)*100,0)</f>
        <v>19.400187441424556</v>
      </c>
    </row>
    <row r="1442" spans="1:18" x14ac:dyDescent="0.25">
      <c r="A1442" s="1" t="s">
        <v>2100</v>
      </c>
      <c r="B1442" s="7">
        <f>2023-YEAR(A1442)</f>
        <v>29</v>
      </c>
      <c r="C1442" s="1" t="s">
        <v>36</v>
      </c>
      <c r="D1442" s="1" t="s">
        <v>25</v>
      </c>
      <c r="E1442" s="1" t="s">
        <v>47</v>
      </c>
      <c r="F1442" s="1" t="s">
        <v>15</v>
      </c>
      <c r="G1442" s="7" t="str">
        <f>CONCATENATE(E1442,",",F1442,",","BRASIL")</f>
        <v>PARANAGUÁ,PR,BRASIL</v>
      </c>
      <c r="H1442" s="1"/>
      <c r="I1442" s="5" t="s">
        <v>47</v>
      </c>
      <c r="J1442" s="1" t="s">
        <v>225</v>
      </c>
      <c r="K1442" s="1" t="s">
        <v>30</v>
      </c>
      <c r="L1442" s="1" t="s">
        <v>18</v>
      </c>
      <c r="M1442" s="1" t="s">
        <v>19</v>
      </c>
      <c r="N1442" s="1" t="s">
        <v>20</v>
      </c>
      <c r="O1442" s="1" t="s">
        <v>123</v>
      </c>
      <c r="P1442" s="1" t="s">
        <v>569</v>
      </c>
      <c r="Q1442" s="2" t="s">
        <v>162</v>
      </c>
      <c r="R1442" s="8">
        <f>IF(P1442&gt;1,(Q1442/P1442)*100,0)</f>
        <v>20.512820512820511</v>
      </c>
    </row>
    <row r="1443" spans="1:18" x14ac:dyDescent="0.25">
      <c r="A1443" s="1" t="s">
        <v>2101</v>
      </c>
      <c r="B1443" s="7">
        <f>2023-YEAR(A1443)</f>
        <v>20</v>
      </c>
      <c r="C1443" s="1" t="s">
        <v>36</v>
      </c>
      <c r="D1443" s="1" t="s">
        <v>25</v>
      </c>
      <c r="E1443" s="1" t="s">
        <v>28</v>
      </c>
      <c r="F1443" s="1" t="s">
        <v>15</v>
      </c>
      <c r="G1443" s="7" t="str">
        <f>CONCATENATE(E1443,",",F1443,",","BRASIL")</f>
        <v>CURITIBA,PR,BRASIL</v>
      </c>
      <c r="H1443" s="1" t="s">
        <v>280</v>
      </c>
      <c r="I1443" s="5" t="s">
        <v>2161</v>
      </c>
      <c r="J1443" s="1" t="s">
        <v>344</v>
      </c>
      <c r="K1443" s="1" t="s">
        <v>30</v>
      </c>
      <c r="L1443" s="1" t="s">
        <v>31</v>
      </c>
      <c r="M1443" s="1" t="s">
        <v>19</v>
      </c>
      <c r="N1443" s="1" t="s">
        <v>32</v>
      </c>
      <c r="O1443" s="1" t="s">
        <v>21</v>
      </c>
      <c r="P1443" s="1" t="s">
        <v>345</v>
      </c>
      <c r="Q1443" s="2" t="s">
        <v>45</v>
      </c>
      <c r="R1443" s="8">
        <f>IF(P1443&gt;1,(Q1443/P1443)*100,0)</f>
        <v>0</v>
      </c>
    </row>
    <row r="1444" spans="1:18" x14ac:dyDescent="0.25">
      <c r="A1444" s="1" t="s">
        <v>882</v>
      </c>
      <c r="B1444" s="7">
        <f>2023-YEAR(A1444)</f>
        <v>24</v>
      </c>
      <c r="C1444" s="1" t="s">
        <v>12</v>
      </c>
      <c r="D1444" s="1" t="s">
        <v>25</v>
      </c>
      <c r="E1444" s="1" t="s">
        <v>197</v>
      </c>
      <c r="F1444" s="1" t="s">
        <v>15</v>
      </c>
      <c r="G1444" s="7" t="str">
        <f>CONCATENATE(E1444,",",F1444,",","BRASIL")</f>
        <v>ANTONINA,PR,BRASIL</v>
      </c>
      <c r="H1444" s="1"/>
      <c r="I1444" s="5" t="s">
        <v>47</v>
      </c>
      <c r="J1444" s="1" t="s">
        <v>122</v>
      </c>
      <c r="K1444" s="1" t="s">
        <v>30</v>
      </c>
      <c r="L1444" s="1" t="s">
        <v>68</v>
      </c>
      <c r="M1444" s="1" t="s">
        <v>19</v>
      </c>
      <c r="N1444" s="1" t="s">
        <v>20</v>
      </c>
      <c r="O1444" s="1" t="s">
        <v>123</v>
      </c>
      <c r="P1444" s="1" t="s">
        <v>420</v>
      </c>
      <c r="Q1444" s="2" t="s">
        <v>288</v>
      </c>
      <c r="R1444" s="8">
        <f>IF(P1444&gt;1,(Q1444/P1444)*100,0)</f>
        <v>2.8662420382165608</v>
      </c>
    </row>
    <row r="1445" spans="1:18" x14ac:dyDescent="0.25">
      <c r="A1445" s="1" t="s">
        <v>2102</v>
      </c>
      <c r="B1445" s="7">
        <f>2023-YEAR(A1445)</f>
        <v>29</v>
      </c>
      <c r="C1445" s="1" t="s">
        <v>36</v>
      </c>
      <c r="D1445" s="1" t="s">
        <v>25</v>
      </c>
      <c r="E1445" s="1" t="s">
        <v>351</v>
      </c>
      <c r="F1445" s="1" t="s">
        <v>15</v>
      </c>
      <c r="G1445" s="7" t="str">
        <f>CONCATENATE(E1445,",",F1445,",","BRASIL")</f>
        <v>MAMBORE,PR,BRASIL</v>
      </c>
      <c r="H1445" s="1"/>
      <c r="I1445" s="5" t="s">
        <v>86</v>
      </c>
      <c r="J1445" s="1" t="s">
        <v>250</v>
      </c>
      <c r="K1445" s="1" t="s">
        <v>17</v>
      </c>
      <c r="L1445" s="1" t="s">
        <v>68</v>
      </c>
      <c r="M1445" s="1" t="s">
        <v>19</v>
      </c>
      <c r="N1445" s="1" t="s">
        <v>20</v>
      </c>
      <c r="O1445" s="1" t="s">
        <v>33</v>
      </c>
      <c r="P1445" s="1" t="s">
        <v>679</v>
      </c>
      <c r="Q1445" s="2" t="s">
        <v>2103</v>
      </c>
      <c r="R1445" s="8">
        <f>IF(P1445&gt;1,(Q1445/P1445)*100,0)</f>
        <v>62.577319587628864</v>
      </c>
    </row>
    <row r="1446" spans="1:18" x14ac:dyDescent="0.25">
      <c r="A1446" s="1" t="s">
        <v>2104</v>
      </c>
      <c r="B1446" s="7">
        <f>2023-YEAR(A1446)</f>
        <v>33</v>
      </c>
      <c r="C1446" s="1" t="s">
        <v>36</v>
      </c>
      <c r="D1446" s="1" t="s">
        <v>25</v>
      </c>
      <c r="E1446" s="1" t="s">
        <v>28</v>
      </c>
      <c r="F1446" s="1" t="s">
        <v>15</v>
      </c>
      <c r="G1446" s="7" t="str">
        <f>CONCATENATE(E1446,",",F1446,",","BRASIL")</f>
        <v>CURITIBA,PR,BRASIL</v>
      </c>
      <c r="H1446" s="1"/>
      <c r="I1446" s="5" t="s">
        <v>2162</v>
      </c>
      <c r="J1446" s="1" t="s">
        <v>42</v>
      </c>
      <c r="K1446" s="1" t="s">
        <v>83</v>
      </c>
      <c r="L1446" s="1" t="s">
        <v>68</v>
      </c>
      <c r="M1446" s="1" t="s">
        <v>19</v>
      </c>
      <c r="N1446" s="1" t="s">
        <v>20</v>
      </c>
      <c r="O1446" s="1" t="s">
        <v>33</v>
      </c>
      <c r="P1446" s="1" t="s">
        <v>44</v>
      </c>
      <c r="Q1446" s="2" t="s">
        <v>998</v>
      </c>
      <c r="R1446" s="8">
        <f>IF(P1446&gt;1,(Q1446/P1446)*100,0)</f>
        <v>34.911580148317171</v>
      </c>
    </row>
    <row r="1447" spans="1:18" x14ac:dyDescent="0.25">
      <c r="A1447" s="1" t="s">
        <v>1963</v>
      </c>
      <c r="B1447" s="7">
        <f>2023-YEAR(A1447)</f>
        <v>23</v>
      </c>
      <c r="C1447" s="1" t="s">
        <v>36</v>
      </c>
      <c r="D1447" s="1" t="s">
        <v>25</v>
      </c>
      <c r="E1447" s="1" t="s">
        <v>51</v>
      </c>
      <c r="F1447" s="1" t="s">
        <v>15</v>
      </c>
      <c r="G1447" s="7" t="str">
        <f>CONCATENATE(E1447,",",F1447,",","BRASIL")</f>
        <v>PARANAVAÍ,PR,BRASIL</v>
      </c>
      <c r="H1447" s="1"/>
      <c r="I1447" s="5" t="s">
        <v>2163</v>
      </c>
      <c r="J1447" s="1" t="s">
        <v>103</v>
      </c>
      <c r="K1447" s="1" t="s">
        <v>83</v>
      </c>
      <c r="L1447" s="1" t="s">
        <v>68</v>
      </c>
      <c r="M1447" s="1" t="s">
        <v>19</v>
      </c>
      <c r="N1447" s="1" t="s">
        <v>32</v>
      </c>
      <c r="O1447" s="1" t="s">
        <v>33</v>
      </c>
      <c r="P1447" s="1" t="s">
        <v>125</v>
      </c>
      <c r="Q1447" s="2" t="s">
        <v>660</v>
      </c>
      <c r="R1447" s="8">
        <f>IF(P1447&gt;1,(Q1447/P1447)*100,0)</f>
        <v>18.75</v>
      </c>
    </row>
    <row r="1448" spans="1:18" x14ac:dyDescent="0.25">
      <c r="A1448" s="1" t="s">
        <v>759</v>
      </c>
      <c r="B1448" s="7">
        <f>2023-YEAR(A1448)</f>
        <v>24</v>
      </c>
      <c r="C1448" s="1" t="s">
        <v>12</v>
      </c>
      <c r="D1448" s="1" t="s">
        <v>25</v>
      </c>
      <c r="E1448" s="1" t="s">
        <v>66</v>
      </c>
      <c r="F1448" s="1" t="s">
        <v>15</v>
      </c>
      <c r="G1448" s="7" t="str">
        <f>CONCATENATE(E1448,",",F1448,",","BRASIL")</f>
        <v>APUCARANA,PR,BRASIL</v>
      </c>
      <c r="H1448" s="1"/>
      <c r="I1448" s="5" t="s">
        <v>66</v>
      </c>
      <c r="J1448" s="1" t="s">
        <v>82</v>
      </c>
      <c r="K1448" s="1" t="s">
        <v>30</v>
      </c>
      <c r="L1448" s="1" t="s">
        <v>68</v>
      </c>
      <c r="M1448" s="1" t="s">
        <v>19</v>
      </c>
      <c r="N1448" s="1" t="s">
        <v>20</v>
      </c>
      <c r="O1448" s="1" t="s">
        <v>33</v>
      </c>
      <c r="P1448" s="1" t="s">
        <v>27</v>
      </c>
      <c r="Q1448" s="2" t="s">
        <v>45</v>
      </c>
      <c r="R1448" s="8">
        <f>IF(P1448&gt;1,(Q1448/P1448)*100,0)</f>
        <v>0</v>
      </c>
    </row>
    <row r="1449" spans="1:18" x14ac:dyDescent="0.25">
      <c r="A1449" s="1" t="s">
        <v>2105</v>
      </c>
      <c r="B1449" s="7">
        <f>2023-YEAR(A1449)</f>
        <v>31</v>
      </c>
      <c r="C1449" s="1" t="s">
        <v>36</v>
      </c>
      <c r="D1449" s="1" t="s">
        <v>25</v>
      </c>
      <c r="E1449" s="1" t="s">
        <v>28</v>
      </c>
      <c r="F1449" s="1" t="s">
        <v>15</v>
      </c>
      <c r="G1449" s="7" t="str">
        <f>CONCATENATE(E1449,",",F1449,",","BRASIL")</f>
        <v>CURITIBA,PR,BRASIL</v>
      </c>
      <c r="H1449" s="1"/>
      <c r="I1449" s="5" t="s">
        <v>2161</v>
      </c>
      <c r="J1449" s="1" t="s">
        <v>164</v>
      </c>
      <c r="K1449" s="1" t="s">
        <v>30</v>
      </c>
      <c r="L1449" s="1" t="s">
        <v>68</v>
      </c>
      <c r="M1449" s="1" t="s">
        <v>19</v>
      </c>
      <c r="N1449" s="1" t="s">
        <v>32</v>
      </c>
      <c r="O1449" s="1" t="s">
        <v>33</v>
      </c>
      <c r="P1449" s="1" t="s">
        <v>165</v>
      </c>
      <c r="Q1449" s="2" t="s">
        <v>1591</v>
      </c>
      <c r="R1449" s="8">
        <f>IF(P1449&gt;1,(Q1449/P1449)*100,0)</f>
        <v>16.328860976306022</v>
      </c>
    </row>
    <row r="1450" spans="1:18" x14ac:dyDescent="0.25">
      <c r="A1450" s="1" t="s">
        <v>935</v>
      </c>
      <c r="B1450" s="7">
        <f>2023-YEAR(A1450)</f>
        <v>21</v>
      </c>
      <c r="C1450" s="1" t="s">
        <v>12</v>
      </c>
      <c r="D1450" s="1" t="s">
        <v>25</v>
      </c>
      <c r="E1450" s="1" t="s">
        <v>51</v>
      </c>
      <c r="F1450" s="1" t="s">
        <v>15</v>
      </c>
      <c r="G1450" s="7" t="str">
        <f>CONCATENATE(E1450,",",F1450,",","BRASIL")</f>
        <v>PARANAVAÍ,PR,BRASIL</v>
      </c>
      <c r="H1450" s="1"/>
      <c r="I1450" s="5" t="s">
        <v>2163</v>
      </c>
      <c r="J1450" s="1" t="s">
        <v>135</v>
      </c>
      <c r="K1450" s="1" t="s">
        <v>30</v>
      </c>
      <c r="L1450" s="1" t="s">
        <v>68</v>
      </c>
      <c r="M1450" s="1" t="s">
        <v>19</v>
      </c>
      <c r="N1450" s="1" t="s">
        <v>20</v>
      </c>
      <c r="O1450" s="1" t="s">
        <v>33</v>
      </c>
      <c r="P1450" s="1" t="s">
        <v>136</v>
      </c>
      <c r="Q1450" s="2" t="s">
        <v>45</v>
      </c>
      <c r="R1450" s="8">
        <f>IF(P1450&gt;1,(Q1450/P1450)*100,0)</f>
        <v>0</v>
      </c>
    </row>
    <row r="1451" spans="1:18" x14ac:dyDescent="0.25">
      <c r="A1451" s="1" t="s">
        <v>2106</v>
      </c>
      <c r="B1451" s="7">
        <f>2023-YEAR(A1451)</f>
        <v>32</v>
      </c>
      <c r="C1451" s="1" t="s">
        <v>36</v>
      </c>
      <c r="D1451" s="1" t="s">
        <v>13</v>
      </c>
      <c r="E1451" s="1" t="s">
        <v>66</v>
      </c>
      <c r="F1451" s="1" t="s">
        <v>15</v>
      </c>
      <c r="G1451" s="7" t="str">
        <f>CONCATENATE(E1451,",",F1451,",","BRASIL")</f>
        <v>APUCARANA,PR,BRASIL</v>
      </c>
      <c r="H1451" s="1"/>
      <c r="I1451" s="5" t="s">
        <v>66</v>
      </c>
      <c r="J1451" s="1" t="s">
        <v>306</v>
      </c>
      <c r="K1451" s="1" t="s">
        <v>30</v>
      </c>
      <c r="L1451" s="1" t="s">
        <v>68</v>
      </c>
      <c r="M1451" s="1" t="s">
        <v>19</v>
      </c>
      <c r="N1451" s="1" t="s">
        <v>20</v>
      </c>
      <c r="O1451" s="1" t="s">
        <v>33</v>
      </c>
      <c r="P1451" s="1" t="s">
        <v>753</v>
      </c>
      <c r="Q1451" s="2" t="s">
        <v>45</v>
      </c>
      <c r="R1451" s="8">
        <f>IF(P1451&gt;1,(Q1451/P1451)*100,0)</f>
        <v>0</v>
      </c>
    </row>
    <row r="1452" spans="1:18" x14ac:dyDescent="0.25">
      <c r="A1452" s="1" t="s">
        <v>2107</v>
      </c>
      <c r="B1452" s="7">
        <f>2023-YEAR(A1452)</f>
        <v>49</v>
      </c>
      <c r="C1452" s="1" t="s">
        <v>36</v>
      </c>
      <c r="D1452" s="1" t="s">
        <v>127</v>
      </c>
      <c r="E1452" s="1" t="s">
        <v>51</v>
      </c>
      <c r="F1452" s="1" t="s">
        <v>15</v>
      </c>
      <c r="G1452" s="7" t="str">
        <f>CONCATENATE(E1452,",",F1452,",","BRASIL")</f>
        <v>PARANAVAÍ,PR,BRASIL</v>
      </c>
      <c r="H1452" s="1"/>
      <c r="I1452" s="5" t="s">
        <v>2163</v>
      </c>
      <c r="J1452" s="1" t="s">
        <v>250</v>
      </c>
      <c r="K1452" s="1" t="s">
        <v>17</v>
      </c>
      <c r="L1452" s="1" t="s">
        <v>43</v>
      </c>
      <c r="M1452" s="1" t="s">
        <v>19</v>
      </c>
      <c r="N1452" s="1" t="s">
        <v>20</v>
      </c>
      <c r="O1452" s="1" t="s">
        <v>123</v>
      </c>
      <c r="P1452" s="1" t="s">
        <v>251</v>
      </c>
      <c r="Q1452" s="2" t="s">
        <v>1803</v>
      </c>
      <c r="R1452" s="8">
        <f>IF(P1452&gt;1,(Q1452/P1452)*100,0)</f>
        <v>36.76171079429735</v>
      </c>
    </row>
    <row r="1453" spans="1:18" x14ac:dyDescent="0.25">
      <c r="A1453" s="1" t="s">
        <v>2108</v>
      </c>
      <c r="B1453" s="7">
        <f>2023-YEAR(A1453)</f>
        <v>22</v>
      </c>
      <c r="C1453" s="1" t="s">
        <v>36</v>
      </c>
      <c r="D1453" s="1" t="s">
        <v>25</v>
      </c>
      <c r="E1453" s="1" t="s">
        <v>86</v>
      </c>
      <c r="F1453" s="1" t="s">
        <v>15</v>
      </c>
      <c r="G1453" s="7" t="str">
        <f>CONCATENATE(E1453,",",F1453,",","BRASIL")</f>
        <v>CAMPO MOURÃO,PR,BRASIL</v>
      </c>
      <c r="H1453" s="1"/>
      <c r="I1453" s="5" t="s">
        <v>86</v>
      </c>
      <c r="J1453" s="1" t="s">
        <v>250</v>
      </c>
      <c r="K1453" s="1" t="s">
        <v>83</v>
      </c>
      <c r="L1453" s="1" t="s">
        <v>43</v>
      </c>
      <c r="M1453" s="1" t="s">
        <v>19</v>
      </c>
      <c r="N1453" s="1" t="s">
        <v>20</v>
      </c>
      <c r="O1453" s="1" t="s">
        <v>33</v>
      </c>
      <c r="P1453" s="1" t="s">
        <v>380</v>
      </c>
      <c r="Q1453" s="2" t="s">
        <v>50</v>
      </c>
      <c r="R1453" s="8">
        <f>IF(P1453&gt;1,(Q1453/P1453)*100,0)</f>
        <v>19.933554817275748</v>
      </c>
    </row>
    <row r="1454" spans="1:18" x14ac:dyDescent="0.25">
      <c r="A1454" s="1" t="s">
        <v>2109</v>
      </c>
      <c r="B1454" s="7">
        <f>2023-YEAR(A1454)</f>
        <v>35</v>
      </c>
      <c r="C1454" s="1" t="s">
        <v>12</v>
      </c>
      <c r="D1454" s="1" t="s">
        <v>13</v>
      </c>
      <c r="E1454" s="1" t="s">
        <v>51</v>
      </c>
      <c r="F1454" s="1" t="s">
        <v>15</v>
      </c>
      <c r="G1454" s="7" t="str">
        <f>CONCATENATE(E1454,",",F1454,",","BRASIL")</f>
        <v>PARANAVAÍ,PR,BRASIL</v>
      </c>
      <c r="H1454" s="1"/>
      <c r="I1454" s="5" t="s">
        <v>2163</v>
      </c>
      <c r="J1454" s="1" t="s">
        <v>103</v>
      </c>
      <c r="K1454" s="1" t="s">
        <v>38</v>
      </c>
      <c r="L1454" s="1" t="s">
        <v>68</v>
      </c>
      <c r="M1454" s="1" t="s">
        <v>19</v>
      </c>
      <c r="N1454" s="1" t="s">
        <v>20</v>
      </c>
      <c r="O1454" s="1" t="s">
        <v>33</v>
      </c>
      <c r="P1454" s="1" t="s">
        <v>707</v>
      </c>
      <c r="Q1454" s="2" t="s">
        <v>96</v>
      </c>
      <c r="R1454" s="8">
        <f>IF(P1454&gt;1,(Q1454/P1454)*100,0)</f>
        <v>20</v>
      </c>
    </row>
    <row r="1455" spans="1:18" x14ac:dyDescent="0.25">
      <c r="A1455" s="1" t="s">
        <v>1261</v>
      </c>
      <c r="B1455" s="7">
        <f>2023-YEAR(A1455)</f>
        <v>26</v>
      </c>
      <c r="C1455" s="1" t="s">
        <v>12</v>
      </c>
      <c r="D1455" s="1" t="s">
        <v>13</v>
      </c>
      <c r="E1455" s="1" t="s">
        <v>54</v>
      </c>
      <c r="F1455" s="1" t="s">
        <v>15</v>
      </c>
      <c r="G1455" s="7" t="str">
        <f>CONCATENATE(E1455,",",F1455,",","BRASIL")</f>
        <v>UNIÃO DA VITÓRIA,PR,BRASIL</v>
      </c>
      <c r="H1455" s="1"/>
      <c r="I1455" s="5" t="s">
        <v>54</v>
      </c>
      <c r="J1455" s="1" t="s">
        <v>94</v>
      </c>
      <c r="K1455" s="1" t="s">
        <v>30</v>
      </c>
      <c r="L1455" s="1" t="s">
        <v>68</v>
      </c>
      <c r="M1455" s="1" t="s">
        <v>19</v>
      </c>
      <c r="N1455" s="1" t="s">
        <v>20</v>
      </c>
      <c r="O1455" s="1" t="s">
        <v>33</v>
      </c>
      <c r="P1455" s="1" t="s">
        <v>304</v>
      </c>
      <c r="Q1455" s="2" t="s">
        <v>45</v>
      </c>
      <c r="R1455" s="8">
        <f>IF(P1455&gt;1,(Q1455/P1455)*100,0)</f>
        <v>0</v>
      </c>
    </row>
    <row r="1456" spans="1:18" x14ac:dyDescent="0.25">
      <c r="A1456" s="1" t="s">
        <v>2110</v>
      </c>
      <c r="B1456" s="7">
        <f>2023-YEAR(A1456)</f>
        <v>26</v>
      </c>
      <c r="C1456" s="1" t="s">
        <v>36</v>
      </c>
      <c r="D1456" s="1" t="s">
        <v>65</v>
      </c>
      <c r="E1456" s="1" t="s">
        <v>47</v>
      </c>
      <c r="F1456" s="1" t="s">
        <v>15</v>
      </c>
      <c r="G1456" s="7" t="str">
        <f>CONCATENATE(E1456,",",F1456,",","BRASIL")</f>
        <v>PARANAGUÁ,PR,BRASIL</v>
      </c>
      <c r="H1456" s="1"/>
      <c r="I1456" s="5" t="s">
        <v>47</v>
      </c>
      <c r="J1456" s="1" t="s">
        <v>157</v>
      </c>
      <c r="K1456" s="1" t="s">
        <v>30</v>
      </c>
      <c r="L1456" s="1" t="s">
        <v>68</v>
      </c>
      <c r="M1456" s="1" t="s">
        <v>19</v>
      </c>
      <c r="N1456" s="1" t="s">
        <v>20</v>
      </c>
      <c r="O1456" s="1" t="s">
        <v>33</v>
      </c>
      <c r="P1456" s="1" t="s">
        <v>158</v>
      </c>
      <c r="Q1456" s="2" t="s">
        <v>45</v>
      </c>
      <c r="R1456" s="8">
        <f>IF(P1456&gt;1,(Q1456/P1456)*100,0)</f>
        <v>0</v>
      </c>
    </row>
    <row r="1457" spans="1:18" x14ac:dyDescent="0.25">
      <c r="A1457" s="1" t="s">
        <v>1363</v>
      </c>
      <c r="B1457" s="7">
        <f>2023-YEAR(A1457)</f>
        <v>20</v>
      </c>
      <c r="C1457" s="1" t="s">
        <v>12</v>
      </c>
      <c r="D1457" s="1" t="s">
        <v>25</v>
      </c>
      <c r="E1457" s="1" t="s">
        <v>1246</v>
      </c>
      <c r="F1457" s="1" t="s">
        <v>15</v>
      </c>
      <c r="G1457" s="7" t="str">
        <f>CONCATENATE(E1457,",",F1457,",","BRASIL")</f>
        <v>NOVA CANTU,PR,BRASIL</v>
      </c>
      <c r="H1457" s="1"/>
      <c r="I1457" s="5" t="s">
        <v>86</v>
      </c>
      <c r="J1457" s="1" t="s">
        <v>73</v>
      </c>
      <c r="K1457" s="1" t="s">
        <v>30</v>
      </c>
      <c r="L1457" s="1" t="s">
        <v>68</v>
      </c>
      <c r="M1457" s="1" t="s">
        <v>19</v>
      </c>
      <c r="N1457" s="1" t="s">
        <v>20</v>
      </c>
      <c r="O1457" s="1" t="s">
        <v>33</v>
      </c>
      <c r="P1457" s="1" t="s">
        <v>413</v>
      </c>
      <c r="Q1457" s="2" t="s">
        <v>45</v>
      </c>
      <c r="R1457" s="8">
        <f>IF(P1457&gt;1,(Q1457/P1457)*100,0)</f>
        <v>0</v>
      </c>
    </row>
    <row r="1458" spans="1:18" x14ac:dyDescent="0.25">
      <c r="A1458" s="1" t="s">
        <v>2111</v>
      </c>
      <c r="B1458" s="7">
        <f>2023-YEAR(A1458)</f>
        <v>59</v>
      </c>
      <c r="C1458" s="1" t="s">
        <v>12</v>
      </c>
      <c r="D1458" s="1" t="s">
        <v>127</v>
      </c>
      <c r="E1458" s="1" t="s">
        <v>51</v>
      </c>
      <c r="F1458" s="1" t="s">
        <v>15</v>
      </c>
      <c r="G1458" s="7" t="str">
        <f>CONCATENATE(E1458,",",F1458,",","BRASIL")</f>
        <v>PARANAVAÍ,PR,BRASIL</v>
      </c>
      <c r="H1458" s="1"/>
      <c r="I1458" s="5" t="s">
        <v>2163</v>
      </c>
      <c r="J1458" s="1" t="s">
        <v>94</v>
      </c>
      <c r="K1458" s="1" t="s">
        <v>30</v>
      </c>
      <c r="L1458" s="1" t="s">
        <v>68</v>
      </c>
      <c r="M1458" s="1" t="s">
        <v>19</v>
      </c>
      <c r="N1458" s="1" t="s">
        <v>62</v>
      </c>
      <c r="O1458" s="1" t="s">
        <v>123</v>
      </c>
      <c r="P1458" s="1" t="s">
        <v>95</v>
      </c>
      <c r="Q1458" s="2" t="s">
        <v>45</v>
      </c>
      <c r="R1458" s="8">
        <f>IF(P1458&gt;1,(Q1458/P1458)*100,0)</f>
        <v>0</v>
      </c>
    </row>
    <row r="1459" spans="1:18" x14ac:dyDescent="0.25">
      <c r="A1459" s="1" t="s">
        <v>2112</v>
      </c>
      <c r="B1459" s="7">
        <f>2023-YEAR(A1459)</f>
        <v>30</v>
      </c>
      <c r="C1459" s="1" t="s">
        <v>12</v>
      </c>
      <c r="D1459" s="1" t="s">
        <v>25</v>
      </c>
      <c r="E1459" s="1" t="s">
        <v>60</v>
      </c>
      <c r="F1459" s="1" t="s">
        <v>15</v>
      </c>
      <c r="G1459" s="7" t="str">
        <f>CONCATENATE(E1459,",",F1459,",","BRASIL")</f>
        <v>SAO JOSE DOS PINHAIS,PR,BRASIL</v>
      </c>
      <c r="H1459" s="1"/>
      <c r="I1459" s="5" t="s">
        <v>2164</v>
      </c>
      <c r="J1459" s="1" t="s">
        <v>61</v>
      </c>
      <c r="K1459" s="1" t="s">
        <v>30</v>
      </c>
      <c r="L1459" s="1" t="s">
        <v>18</v>
      </c>
      <c r="M1459" s="1" t="s">
        <v>19</v>
      </c>
      <c r="N1459" s="1" t="s">
        <v>20</v>
      </c>
      <c r="O1459" s="1" t="s">
        <v>33</v>
      </c>
      <c r="P1459" s="1" t="s">
        <v>63</v>
      </c>
      <c r="Q1459" s="2" t="s">
        <v>45</v>
      </c>
      <c r="R1459" s="8">
        <f>IF(P1459&gt;1,(Q1459/P1459)*100,0)</f>
        <v>0</v>
      </c>
    </row>
    <row r="1460" spans="1:18" x14ac:dyDescent="0.25">
      <c r="A1460" s="1" t="s">
        <v>2113</v>
      </c>
      <c r="B1460" s="7">
        <f>2023-YEAR(A1460)</f>
        <v>20</v>
      </c>
      <c r="C1460" s="1" t="s">
        <v>36</v>
      </c>
      <c r="D1460" s="1" t="s">
        <v>13</v>
      </c>
      <c r="E1460" s="1" t="s">
        <v>2198</v>
      </c>
      <c r="F1460" s="1" t="s">
        <v>15</v>
      </c>
      <c r="G1460" s="7" t="str">
        <f>CONCATENATE(E1460,",",F1460,",","BRASIL")</f>
        <v>JARDIM OLINDA,PR,BRASIL</v>
      </c>
      <c r="H1460" s="1"/>
      <c r="I1460" s="5" t="s">
        <v>2163</v>
      </c>
      <c r="J1460" s="1" t="s">
        <v>250</v>
      </c>
      <c r="K1460" s="1" t="s">
        <v>30</v>
      </c>
      <c r="L1460" s="1" t="s">
        <v>43</v>
      </c>
      <c r="M1460" s="1" t="s">
        <v>19</v>
      </c>
      <c r="N1460" s="1" t="s">
        <v>20</v>
      </c>
      <c r="O1460" s="1" t="s">
        <v>21</v>
      </c>
      <c r="P1460" s="1" t="s">
        <v>251</v>
      </c>
      <c r="Q1460" s="2" t="s">
        <v>45</v>
      </c>
      <c r="R1460" s="8">
        <f>IF(P1460&gt;1,(Q1460/P1460)*100,0)</f>
        <v>0</v>
      </c>
    </row>
    <row r="1461" spans="1:18" x14ac:dyDescent="0.25">
      <c r="A1461" s="1" t="s">
        <v>891</v>
      </c>
      <c r="B1461" s="7">
        <f>2023-YEAR(A1461)</f>
        <v>23</v>
      </c>
      <c r="C1461" s="1" t="s">
        <v>12</v>
      </c>
      <c r="D1461" s="1" t="s">
        <v>224</v>
      </c>
      <c r="E1461" s="1" t="s">
        <v>51</v>
      </c>
      <c r="F1461" s="1" t="s">
        <v>15</v>
      </c>
      <c r="G1461" s="7" t="str">
        <f>CONCATENATE(E1461,",",F1461,",","BRASIL")</f>
        <v>PARANAVAÍ,PR,BRASIL</v>
      </c>
      <c r="H1461" s="1"/>
      <c r="I1461" s="5" t="s">
        <v>2163</v>
      </c>
      <c r="J1461" s="1" t="s">
        <v>103</v>
      </c>
      <c r="K1461" s="1" t="s">
        <v>17</v>
      </c>
      <c r="L1461" s="1" t="s">
        <v>68</v>
      </c>
      <c r="M1461" s="1" t="s">
        <v>19</v>
      </c>
      <c r="N1461" s="1" t="s">
        <v>20</v>
      </c>
      <c r="O1461" s="1" t="s">
        <v>21</v>
      </c>
      <c r="P1461" s="1" t="s">
        <v>125</v>
      </c>
      <c r="Q1461" s="2" t="s">
        <v>543</v>
      </c>
      <c r="R1461" s="8">
        <f>IF(P1461&gt;1,(Q1461/P1461)*100,0)</f>
        <v>29.166666666666668</v>
      </c>
    </row>
    <row r="1462" spans="1:18" x14ac:dyDescent="0.25">
      <c r="A1462" s="1" t="s">
        <v>2114</v>
      </c>
      <c r="B1462" s="7">
        <f>2023-YEAR(A1462)</f>
        <v>22</v>
      </c>
      <c r="C1462" s="1" t="s">
        <v>36</v>
      </c>
      <c r="D1462" s="1" t="s">
        <v>25</v>
      </c>
      <c r="E1462" s="1" t="s">
        <v>86</v>
      </c>
      <c r="F1462" s="1" t="s">
        <v>15</v>
      </c>
      <c r="G1462" s="7" t="str">
        <f>CONCATENATE(E1462,",",F1462,",","BRASIL")</f>
        <v>CAMPO MOURÃO,PR,BRASIL</v>
      </c>
      <c r="H1462" s="1"/>
      <c r="I1462" s="5" t="s">
        <v>86</v>
      </c>
      <c r="J1462" s="1" t="s">
        <v>135</v>
      </c>
      <c r="K1462" s="1" t="s">
        <v>30</v>
      </c>
      <c r="L1462" s="1" t="s">
        <v>68</v>
      </c>
      <c r="M1462" s="1" t="s">
        <v>19</v>
      </c>
      <c r="N1462" s="1" t="s">
        <v>20</v>
      </c>
      <c r="O1462" s="1" t="s">
        <v>21</v>
      </c>
      <c r="P1462" s="1" t="s">
        <v>366</v>
      </c>
      <c r="Q1462" s="2" t="s">
        <v>120</v>
      </c>
      <c r="R1462" s="8">
        <f>IF(P1462&gt;1,(Q1462/P1462)*100,0)</f>
        <v>3.5502958579881656</v>
      </c>
    </row>
    <row r="1463" spans="1:18" x14ac:dyDescent="0.25">
      <c r="A1463" s="1" t="s">
        <v>2115</v>
      </c>
      <c r="B1463" s="7">
        <f>2023-YEAR(A1463)</f>
        <v>29</v>
      </c>
      <c r="C1463" s="1" t="s">
        <v>12</v>
      </c>
      <c r="D1463" s="1" t="s">
        <v>127</v>
      </c>
      <c r="E1463" s="1" t="s">
        <v>60</v>
      </c>
      <c r="F1463" s="1" t="s">
        <v>15</v>
      </c>
      <c r="G1463" s="7" t="str">
        <f>CONCATENATE(E1463,",",F1463,",","BRASIL")</f>
        <v>SAO JOSE DOS PINHAIS,PR,BRASIL</v>
      </c>
      <c r="H1463" s="1"/>
      <c r="I1463" s="5" t="s">
        <v>2164</v>
      </c>
      <c r="J1463" s="1" t="s">
        <v>61</v>
      </c>
      <c r="K1463" s="1" t="s">
        <v>30</v>
      </c>
      <c r="L1463" s="1" t="s">
        <v>18</v>
      </c>
      <c r="M1463" s="1" t="s">
        <v>19</v>
      </c>
      <c r="N1463" s="1" t="s">
        <v>32</v>
      </c>
      <c r="O1463" s="1" t="s">
        <v>33</v>
      </c>
      <c r="P1463" s="1" t="s">
        <v>63</v>
      </c>
      <c r="Q1463" s="2" t="s">
        <v>45</v>
      </c>
      <c r="R1463" s="8">
        <f>IF(P1463&gt;1,(Q1463/P1463)*100,0)</f>
        <v>0</v>
      </c>
    </row>
    <row r="1464" spans="1:18" x14ac:dyDescent="0.25">
      <c r="A1464" s="1" t="s">
        <v>1251</v>
      </c>
      <c r="B1464" s="7">
        <f>2023-YEAR(A1464)</f>
        <v>24</v>
      </c>
      <c r="C1464" s="1" t="s">
        <v>12</v>
      </c>
      <c r="D1464" s="1" t="s">
        <v>958</v>
      </c>
      <c r="E1464" s="1" t="s">
        <v>51</v>
      </c>
      <c r="F1464" s="1" t="s">
        <v>15</v>
      </c>
      <c r="G1464" s="7" t="str">
        <f>CONCATENATE(E1464,",",F1464,",","BRASIL")</f>
        <v>PARANAVAÍ,PR,BRASIL</v>
      </c>
      <c r="H1464" s="1"/>
      <c r="I1464" s="5" t="s">
        <v>2163</v>
      </c>
      <c r="J1464" s="1" t="s">
        <v>254</v>
      </c>
      <c r="K1464" s="1" t="s">
        <v>30</v>
      </c>
      <c r="L1464" s="1" t="s">
        <v>68</v>
      </c>
      <c r="M1464" s="1" t="s">
        <v>19</v>
      </c>
      <c r="N1464" s="1" t="s">
        <v>20</v>
      </c>
      <c r="O1464" s="1" t="s">
        <v>33</v>
      </c>
      <c r="P1464" s="1" t="s">
        <v>105</v>
      </c>
      <c r="Q1464" s="2" t="s">
        <v>45</v>
      </c>
      <c r="R1464" s="8">
        <f>IF(P1464&gt;1,(Q1464/P1464)*100,0)</f>
        <v>0</v>
      </c>
    </row>
    <row r="1465" spans="1:18" x14ac:dyDescent="0.25">
      <c r="A1465" s="1" t="s">
        <v>2116</v>
      </c>
      <c r="B1465" s="7">
        <f>2023-YEAR(A1465)</f>
        <v>28</v>
      </c>
      <c r="C1465" s="1" t="s">
        <v>36</v>
      </c>
      <c r="D1465" s="1" t="s">
        <v>13</v>
      </c>
      <c r="E1465" s="1" t="s">
        <v>51</v>
      </c>
      <c r="F1465" s="1" t="s">
        <v>15</v>
      </c>
      <c r="G1465" s="7" t="str">
        <f>CONCATENATE(E1465,",",F1465,",","BRASIL")</f>
        <v>PARANAVAÍ,PR,BRASIL</v>
      </c>
      <c r="H1465" s="1"/>
      <c r="I1465" s="5" t="s">
        <v>2163</v>
      </c>
      <c r="J1465" s="1" t="s">
        <v>254</v>
      </c>
      <c r="K1465" s="1" t="s">
        <v>30</v>
      </c>
      <c r="L1465" s="1" t="s">
        <v>68</v>
      </c>
      <c r="M1465" s="1" t="s">
        <v>19</v>
      </c>
      <c r="N1465" s="1" t="s">
        <v>32</v>
      </c>
      <c r="O1465" s="1" t="s">
        <v>33</v>
      </c>
      <c r="P1465" s="1" t="s">
        <v>105</v>
      </c>
      <c r="Q1465" s="2" t="s">
        <v>45</v>
      </c>
      <c r="R1465" s="8">
        <f>IF(P1465&gt;1,(Q1465/P1465)*100,0)</f>
        <v>0</v>
      </c>
    </row>
    <row r="1466" spans="1:18" x14ac:dyDescent="0.25">
      <c r="A1466" s="1" t="s">
        <v>1508</v>
      </c>
      <c r="B1466" s="7">
        <f>2023-YEAR(A1466)</f>
        <v>23</v>
      </c>
      <c r="C1466" s="1" t="s">
        <v>36</v>
      </c>
      <c r="D1466" s="1" t="s">
        <v>13</v>
      </c>
      <c r="E1466" s="1" t="s">
        <v>574</v>
      </c>
      <c r="F1466" s="1" t="s">
        <v>15</v>
      </c>
      <c r="G1466" s="7" t="str">
        <f>CONCATENATE(E1466,",",F1466,",","BRASIL")</f>
        <v>TERRA BOA,PR,BRASIL</v>
      </c>
      <c r="H1466" s="1"/>
      <c r="I1466" s="5" t="s">
        <v>86</v>
      </c>
      <c r="J1466" s="1" t="s">
        <v>258</v>
      </c>
      <c r="K1466" s="1" t="s">
        <v>83</v>
      </c>
      <c r="L1466" s="1" t="s">
        <v>68</v>
      </c>
      <c r="M1466" s="1" t="s">
        <v>19</v>
      </c>
      <c r="N1466" s="1" t="s">
        <v>20</v>
      </c>
      <c r="O1466" s="1" t="s">
        <v>33</v>
      </c>
      <c r="P1466" s="1" t="s">
        <v>423</v>
      </c>
      <c r="Q1466" s="2" t="s">
        <v>162</v>
      </c>
      <c r="R1466" s="8">
        <f>IF(P1466&gt;1,(Q1466/P1466)*100,0)</f>
        <v>22.748815165876778</v>
      </c>
    </row>
    <row r="1467" spans="1:18" x14ac:dyDescent="0.25">
      <c r="A1467" s="1" t="s">
        <v>2117</v>
      </c>
      <c r="B1467" s="7">
        <f>2023-YEAR(A1467)</f>
        <v>32</v>
      </c>
      <c r="C1467" s="1" t="s">
        <v>36</v>
      </c>
      <c r="D1467" s="1" t="s">
        <v>13</v>
      </c>
      <c r="E1467" s="1" t="s">
        <v>54</v>
      </c>
      <c r="F1467" s="1" t="s">
        <v>15</v>
      </c>
      <c r="G1467" s="7" t="str">
        <f>CONCATENATE(E1467,",",F1467,",","BRASIL")</f>
        <v>UNIÃO DA VITÓRIA,PR,BRASIL</v>
      </c>
      <c r="H1467" s="1"/>
      <c r="I1467" s="5" t="s">
        <v>54</v>
      </c>
      <c r="J1467" s="1" t="s">
        <v>467</v>
      </c>
      <c r="K1467" s="1" t="s">
        <v>30</v>
      </c>
      <c r="L1467" s="1" t="s">
        <v>68</v>
      </c>
      <c r="M1467" s="1" t="s">
        <v>19</v>
      </c>
      <c r="N1467" s="1" t="s">
        <v>20</v>
      </c>
      <c r="O1467" s="1" t="s">
        <v>33</v>
      </c>
      <c r="P1467" s="1" t="s">
        <v>356</v>
      </c>
      <c r="Q1467" s="2" t="s">
        <v>45</v>
      </c>
      <c r="R1467" s="8">
        <f>IF(P1467&gt;1,(Q1467/P1467)*100,0)</f>
        <v>0</v>
      </c>
    </row>
    <row r="1468" spans="1:18" x14ac:dyDescent="0.25">
      <c r="A1468" s="1" t="s">
        <v>2118</v>
      </c>
      <c r="B1468" s="7">
        <f>2023-YEAR(A1468)</f>
        <v>39</v>
      </c>
      <c r="C1468" s="1" t="s">
        <v>12</v>
      </c>
      <c r="D1468" s="1" t="s">
        <v>13</v>
      </c>
      <c r="E1468" s="1" t="s">
        <v>86</v>
      </c>
      <c r="F1468" s="1" t="s">
        <v>15</v>
      </c>
      <c r="G1468" s="7" t="str">
        <f>CONCATENATE(E1468,",",F1468,",","BRASIL")</f>
        <v>CAMPO MOURÃO,PR,BRASIL</v>
      </c>
      <c r="H1468" s="1"/>
      <c r="I1468" s="5" t="s">
        <v>86</v>
      </c>
      <c r="J1468" s="1" t="s">
        <v>67</v>
      </c>
      <c r="K1468" s="1" t="s">
        <v>83</v>
      </c>
      <c r="L1468" s="1" t="s">
        <v>68</v>
      </c>
      <c r="M1468" s="1" t="s">
        <v>19</v>
      </c>
      <c r="N1468" s="1" t="s">
        <v>20</v>
      </c>
      <c r="O1468" s="1" t="s">
        <v>33</v>
      </c>
      <c r="P1468" s="1" t="s">
        <v>352</v>
      </c>
      <c r="Q1468" s="2" t="s">
        <v>349</v>
      </c>
      <c r="R1468" s="8">
        <f>IF(P1468&gt;1,(Q1468/P1468)*100,0)</f>
        <v>33.707865168539328</v>
      </c>
    </row>
    <row r="1469" spans="1:18" x14ac:dyDescent="0.25">
      <c r="A1469" s="1" t="s">
        <v>2119</v>
      </c>
      <c r="B1469" s="7">
        <f>2023-YEAR(A1469)</f>
        <v>21</v>
      </c>
      <c r="C1469" s="1" t="s">
        <v>36</v>
      </c>
      <c r="D1469" s="1" t="s">
        <v>25</v>
      </c>
      <c r="E1469" s="1" t="s">
        <v>596</v>
      </c>
      <c r="F1469" s="1" t="s">
        <v>15</v>
      </c>
      <c r="G1469" s="7" t="str">
        <f>CONCATENATE(E1469,",",F1469,",","BRASIL")</f>
        <v>PONTAL DO PARANA,PR,BRASIL</v>
      </c>
      <c r="H1469" s="1"/>
      <c r="I1469" s="5" t="s">
        <v>47</v>
      </c>
      <c r="J1469" s="1" t="s">
        <v>232</v>
      </c>
      <c r="K1469" s="1" t="s">
        <v>30</v>
      </c>
      <c r="L1469" s="1" t="s">
        <v>68</v>
      </c>
      <c r="M1469" s="1" t="s">
        <v>19</v>
      </c>
      <c r="N1469" s="1" t="s">
        <v>32</v>
      </c>
      <c r="O1469" s="1" t="s">
        <v>21</v>
      </c>
      <c r="P1469" s="1" t="s">
        <v>233</v>
      </c>
      <c r="Q1469" s="2" t="s">
        <v>45</v>
      </c>
      <c r="R1469" s="8">
        <f>IF(P1469&gt;1,(Q1469/P1469)*100,0)</f>
        <v>0</v>
      </c>
    </row>
    <row r="1470" spans="1:18" x14ac:dyDescent="0.25">
      <c r="A1470" s="1" t="s">
        <v>2120</v>
      </c>
      <c r="B1470" s="7">
        <f>2023-YEAR(A1470)</f>
        <v>30</v>
      </c>
      <c r="C1470" s="1" t="s">
        <v>36</v>
      </c>
      <c r="D1470" s="1" t="s">
        <v>59</v>
      </c>
      <c r="E1470" s="1" t="s">
        <v>86</v>
      </c>
      <c r="F1470" s="1" t="s">
        <v>15</v>
      </c>
      <c r="G1470" s="7" t="str">
        <f>CONCATENATE(E1470,",",F1470,",","BRASIL")</f>
        <v>CAMPO MOURÃO,PR,BRASIL</v>
      </c>
      <c r="H1470" s="1"/>
      <c r="I1470" s="5" t="s">
        <v>86</v>
      </c>
      <c r="J1470" s="1" t="s">
        <v>135</v>
      </c>
      <c r="K1470" s="1" t="s">
        <v>30</v>
      </c>
      <c r="L1470" s="1" t="s">
        <v>68</v>
      </c>
      <c r="M1470" s="1" t="s">
        <v>19</v>
      </c>
      <c r="N1470" s="1" t="s">
        <v>20</v>
      </c>
      <c r="O1470" s="1" t="s">
        <v>33</v>
      </c>
      <c r="P1470" s="1" t="s">
        <v>177</v>
      </c>
      <c r="Q1470" s="2" t="s">
        <v>45</v>
      </c>
      <c r="R1470" s="8">
        <f>IF(P1470&gt;1,(Q1470/P1470)*100,0)</f>
        <v>0</v>
      </c>
    </row>
    <row r="1471" spans="1:18" x14ac:dyDescent="0.25">
      <c r="A1471" s="1" t="s">
        <v>2121</v>
      </c>
      <c r="B1471" s="7">
        <f>2023-YEAR(A1471)</f>
        <v>21</v>
      </c>
      <c r="C1471" s="1" t="s">
        <v>36</v>
      </c>
      <c r="D1471" s="1" t="s">
        <v>25</v>
      </c>
      <c r="E1471" s="1" t="s">
        <v>28</v>
      </c>
      <c r="F1471" s="1" t="s">
        <v>15</v>
      </c>
      <c r="G1471" s="7" t="str">
        <f>CONCATENATE(E1471,",",F1471,",","BRASIL")</f>
        <v>CURITIBA,PR,BRASIL</v>
      </c>
      <c r="H1471" s="1"/>
      <c r="I1471" s="5" t="s">
        <v>2161</v>
      </c>
      <c r="J1471" s="1" t="s">
        <v>344</v>
      </c>
      <c r="K1471" s="1" t="s">
        <v>30</v>
      </c>
      <c r="L1471" s="1" t="s">
        <v>68</v>
      </c>
      <c r="M1471" s="1" t="s">
        <v>19</v>
      </c>
      <c r="N1471" s="1" t="s">
        <v>20</v>
      </c>
      <c r="O1471" s="1" t="s">
        <v>33</v>
      </c>
      <c r="P1471" s="1" t="s">
        <v>345</v>
      </c>
      <c r="Q1471" s="2" t="s">
        <v>45</v>
      </c>
      <c r="R1471" s="8">
        <f>IF(P1471&gt;1,(Q1471/P1471)*100,0)</f>
        <v>0</v>
      </c>
    </row>
    <row r="1472" spans="1:18" x14ac:dyDescent="0.25">
      <c r="A1472" s="1" t="s">
        <v>2122</v>
      </c>
      <c r="B1472" s="7">
        <f>2023-YEAR(A1472)</f>
        <v>48</v>
      </c>
      <c r="C1472" s="1" t="s">
        <v>12</v>
      </c>
      <c r="D1472" s="1" t="s">
        <v>25</v>
      </c>
      <c r="E1472" s="1" t="s">
        <v>28</v>
      </c>
      <c r="F1472" s="1" t="s">
        <v>15</v>
      </c>
      <c r="G1472" s="7" t="str">
        <f>CONCATENATE(E1472,",",F1472,",","BRASIL")</f>
        <v>CURITIBA,PR,BRASIL</v>
      </c>
      <c r="H1472" s="1"/>
      <c r="I1472" s="5" t="s">
        <v>2161</v>
      </c>
      <c r="J1472" s="1" t="s">
        <v>344</v>
      </c>
      <c r="K1472" s="1" t="s">
        <v>30</v>
      </c>
      <c r="L1472" s="1" t="s">
        <v>68</v>
      </c>
      <c r="M1472" s="1" t="s">
        <v>19</v>
      </c>
      <c r="N1472" s="1" t="s">
        <v>20</v>
      </c>
      <c r="O1472" s="1" t="s">
        <v>33</v>
      </c>
      <c r="P1472" s="1" t="s">
        <v>345</v>
      </c>
      <c r="Q1472" s="2" t="s">
        <v>582</v>
      </c>
      <c r="R1472" s="8">
        <f>IF(P1472&gt;1,(Q1472/P1472)*100,0)</f>
        <v>16.286496350364963</v>
      </c>
    </row>
    <row r="1473" spans="1:18" x14ac:dyDescent="0.25">
      <c r="A1473" s="1" t="s">
        <v>585</v>
      </c>
      <c r="B1473" s="7">
        <f>2023-YEAR(A1473)</f>
        <v>20</v>
      </c>
      <c r="C1473" s="1" t="s">
        <v>36</v>
      </c>
      <c r="D1473" s="1" t="s">
        <v>25</v>
      </c>
      <c r="E1473" s="1" t="s">
        <v>2123</v>
      </c>
      <c r="F1473" s="1" t="s">
        <v>130</v>
      </c>
      <c r="G1473" s="7" t="str">
        <f>CONCATENATE(E1473,",",F1473,",","BRASIL")</f>
        <v>AMERICANA,SP,BRASIL</v>
      </c>
      <c r="H1473" s="1"/>
      <c r="I1473" s="5" t="s">
        <v>2161</v>
      </c>
      <c r="J1473" s="1" t="s">
        <v>344</v>
      </c>
      <c r="K1473" s="1" t="s">
        <v>30</v>
      </c>
      <c r="L1473" s="1" t="s">
        <v>31</v>
      </c>
      <c r="M1473" s="1" t="s">
        <v>19</v>
      </c>
      <c r="N1473" s="1" t="s">
        <v>32</v>
      </c>
      <c r="O1473" s="1" t="s">
        <v>33</v>
      </c>
      <c r="P1473" s="1" t="s">
        <v>345</v>
      </c>
      <c r="Q1473" s="2" t="s">
        <v>45</v>
      </c>
      <c r="R1473" s="8">
        <f>IF(P1473&gt;1,(Q1473/P1473)*100,0)</f>
        <v>0</v>
      </c>
    </row>
    <row r="1474" spans="1:18" x14ac:dyDescent="0.25">
      <c r="A1474" s="1" t="s">
        <v>2124</v>
      </c>
      <c r="B1474" s="7">
        <f>2023-YEAR(A1474)</f>
        <v>22</v>
      </c>
      <c r="C1474" s="1" t="s">
        <v>36</v>
      </c>
      <c r="D1474" s="1" t="s">
        <v>25</v>
      </c>
      <c r="E1474" s="1" t="s">
        <v>47</v>
      </c>
      <c r="F1474" s="1" t="s">
        <v>15</v>
      </c>
      <c r="G1474" s="7" t="str">
        <f>CONCATENATE(E1474,",",F1474,",","BRASIL")</f>
        <v>PARANAGUÁ,PR,BRASIL</v>
      </c>
      <c r="H1474" s="1"/>
      <c r="I1474" s="5" t="s">
        <v>47</v>
      </c>
      <c r="J1474" s="1" t="s">
        <v>290</v>
      </c>
      <c r="K1474" s="1" t="s">
        <v>30</v>
      </c>
      <c r="L1474" s="1" t="s">
        <v>68</v>
      </c>
      <c r="M1474" s="1" t="s">
        <v>19</v>
      </c>
      <c r="N1474" s="1" t="s">
        <v>20</v>
      </c>
      <c r="O1474" s="1" t="s">
        <v>33</v>
      </c>
      <c r="P1474" s="1" t="s">
        <v>27</v>
      </c>
      <c r="Q1474" s="2" t="s">
        <v>45</v>
      </c>
      <c r="R1474" s="8">
        <f>IF(P1474&gt;1,(Q1474/P1474)*100,0)</f>
        <v>0</v>
      </c>
    </row>
    <row r="1475" spans="1:18" x14ac:dyDescent="0.25">
      <c r="A1475" s="1" t="s">
        <v>2125</v>
      </c>
      <c r="B1475" s="7">
        <f>2023-YEAR(A1475)</f>
        <v>20</v>
      </c>
      <c r="C1475" s="1" t="s">
        <v>36</v>
      </c>
      <c r="D1475" s="1" t="s">
        <v>25</v>
      </c>
      <c r="E1475" s="1" t="s">
        <v>596</v>
      </c>
      <c r="F1475" s="1" t="s">
        <v>15</v>
      </c>
      <c r="G1475" s="7" t="str">
        <f>CONCATENATE(E1475,",",F1475,",","BRASIL")</f>
        <v>PONTAL DO PARANA,PR,BRASIL</v>
      </c>
      <c r="H1475" s="1"/>
      <c r="I1475" s="5" t="s">
        <v>47</v>
      </c>
      <c r="J1475" s="1" t="s">
        <v>232</v>
      </c>
      <c r="K1475" s="1" t="s">
        <v>30</v>
      </c>
      <c r="L1475" s="1" t="s">
        <v>68</v>
      </c>
      <c r="M1475" s="1" t="s">
        <v>19</v>
      </c>
      <c r="N1475" s="1" t="s">
        <v>20</v>
      </c>
      <c r="O1475" s="1" t="s">
        <v>33</v>
      </c>
      <c r="P1475" s="1" t="s">
        <v>233</v>
      </c>
      <c r="Q1475" s="2" t="s">
        <v>45</v>
      </c>
      <c r="R1475" s="8">
        <f>IF(P1475&gt;1,(Q1475/P1475)*100,0)</f>
        <v>0</v>
      </c>
    </row>
    <row r="1476" spans="1:18" x14ac:dyDescent="0.25">
      <c r="A1476" s="1" t="s">
        <v>1728</v>
      </c>
      <c r="B1476" s="7">
        <f>2023-YEAR(A1476)</f>
        <v>20</v>
      </c>
      <c r="C1476" s="1" t="s">
        <v>12</v>
      </c>
      <c r="D1476" s="1" t="s">
        <v>13</v>
      </c>
      <c r="E1476" s="1" t="s">
        <v>257</v>
      </c>
      <c r="F1476" s="1" t="s">
        <v>15</v>
      </c>
      <c r="G1476" s="7" t="str">
        <f>CONCATENATE(E1476,",",F1476,",","BRASIL")</f>
        <v>PLANALTINA DO PARANA,PR,BRASIL</v>
      </c>
      <c r="H1476" s="1"/>
      <c r="I1476" s="5" t="s">
        <v>2163</v>
      </c>
      <c r="J1476" s="1" t="s">
        <v>182</v>
      </c>
      <c r="K1476" s="1" t="s">
        <v>30</v>
      </c>
      <c r="L1476" s="1" t="s">
        <v>68</v>
      </c>
      <c r="M1476" s="1" t="s">
        <v>19</v>
      </c>
      <c r="N1476" s="1" t="s">
        <v>20</v>
      </c>
      <c r="O1476" s="1" t="s">
        <v>21</v>
      </c>
      <c r="P1476" s="1" t="s">
        <v>183</v>
      </c>
      <c r="Q1476" s="2" t="s">
        <v>45</v>
      </c>
      <c r="R1476" s="8">
        <f>IF(P1476&gt;1,(Q1476/P1476)*100,0)</f>
        <v>0</v>
      </c>
    </row>
    <row r="1477" spans="1:18" x14ac:dyDescent="0.25">
      <c r="A1477" s="1" t="s">
        <v>2126</v>
      </c>
      <c r="B1477" s="7">
        <f>2023-YEAR(A1477)</f>
        <v>41</v>
      </c>
      <c r="C1477" s="1" t="s">
        <v>36</v>
      </c>
      <c r="D1477" s="1" t="s">
        <v>13</v>
      </c>
      <c r="E1477" s="1" t="s">
        <v>66</v>
      </c>
      <c r="F1477" s="1" t="s">
        <v>15</v>
      </c>
      <c r="G1477" s="7" t="str">
        <f>CONCATENATE(E1477,",",F1477,",","BRASIL")</f>
        <v>APUCARANA,PR,BRASIL</v>
      </c>
      <c r="H1477" s="1"/>
      <c r="I1477" s="5" t="s">
        <v>66</v>
      </c>
      <c r="J1477" s="1" t="s">
        <v>67</v>
      </c>
      <c r="K1477" s="1" t="s">
        <v>83</v>
      </c>
      <c r="L1477" s="1" t="s">
        <v>43</v>
      </c>
      <c r="M1477" s="1" t="s">
        <v>19</v>
      </c>
      <c r="N1477" s="1" t="s">
        <v>20</v>
      </c>
      <c r="O1477" s="1" t="s">
        <v>33</v>
      </c>
      <c r="P1477" s="1" t="s">
        <v>69</v>
      </c>
      <c r="Q1477" s="2" t="s">
        <v>169</v>
      </c>
      <c r="R1477" s="8">
        <f>IF(P1477&gt;1,(Q1477/P1477)*100,0)</f>
        <v>22.448979591836736</v>
      </c>
    </row>
    <row r="1478" spans="1:18" x14ac:dyDescent="0.25">
      <c r="A1478" s="1" t="s">
        <v>46</v>
      </c>
      <c r="B1478" s="7">
        <f>2023-YEAR(A1478)</f>
        <v>22</v>
      </c>
      <c r="C1478" s="1" t="s">
        <v>36</v>
      </c>
      <c r="D1478" s="1" t="s">
        <v>25</v>
      </c>
      <c r="E1478" s="1" t="s">
        <v>1048</v>
      </c>
      <c r="F1478" s="1" t="s">
        <v>15</v>
      </c>
      <c r="G1478" s="7" t="str">
        <f>CONCATENATE(E1478,",",F1478,",","BRASIL")</f>
        <v>GUAIRACA,PR,BRASIL</v>
      </c>
      <c r="H1478" s="1"/>
      <c r="I1478" s="5" t="s">
        <v>2163</v>
      </c>
      <c r="J1478" s="1" t="s">
        <v>140</v>
      </c>
      <c r="K1478" s="1" t="s">
        <v>17</v>
      </c>
      <c r="L1478" s="1" t="s">
        <v>43</v>
      </c>
      <c r="M1478" s="1" t="s">
        <v>19</v>
      </c>
      <c r="N1478" s="1" t="s">
        <v>32</v>
      </c>
      <c r="O1478" s="1" t="s">
        <v>33</v>
      </c>
      <c r="P1478" s="1" t="s">
        <v>1554</v>
      </c>
      <c r="Q1478" s="2" t="s">
        <v>782</v>
      </c>
      <c r="R1478" s="8">
        <f>IF(P1478&gt;1,(Q1478/P1478)*100,0)</f>
        <v>33.663366336633665</v>
      </c>
    </row>
    <row r="1479" spans="1:18" x14ac:dyDescent="0.25">
      <c r="A1479" s="1" t="s">
        <v>2127</v>
      </c>
      <c r="B1479" s="7">
        <f>2023-YEAR(A1479)</f>
        <v>22</v>
      </c>
      <c r="C1479" s="1" t="s">
        <v>12</v>
      </c>
      <c r="D1479" s="1" t="s">
        <v>25</v>
      </c>
      <c r="E1479" s="1" t="s">
        <v>2199</v>
      </c>
      <c r="F1479" s="1" t="s">
        <v>149</v>
      </c>
      <c r="G1479" s="7" t="str">
        <f>CONCATENATE(E1479,",",F1479,",","BRASIL")</f>
        <v>PAPANDUVA,SC,BRASIL</v>
      </c>
      <c r="H1479" s="1"/>
      <c r="I1479" s="5" t="s">
        <v>2161</v>
      </c>
      <c r="J1479" s="1" t="s">
        <v>368</v>
      </c>
      <c r="K1479" s="1" t="s">
        <v>30</v>
      </c>
      <c r="L1479" s="1" t="s">
        <v>68</v>
      </c>
      <c r="M1479" s="1" t="s">
        <v>19</v>
      </c>
      <c r="N1479" s="1" t="s">
        <v>20</v>
      </c>
      <c r="O1479" s="1" t="s">
        <v>33</v>
      </c>
      <c r="P1479" s="1" t="s">
        <v>586</v>
      </c>
      <c r="Q1479" s="2" t="s">
        <v>648</v>
      </c>
      <c r="R1479" s="8">
        <f>IF(P1479&gt;1,(Q1479/P1479)*100,0)</f>
        <v>16.67120675565241</v>
      </c>
    </row>
    <row r="1480" spans="1:18" x14ac:dyDescent="0.25">
      <c r="A1480" s="1" t="s">
        <v>2128</v>
      </c>
      <c r="B1480" s="7">
        <f>2023-YEAR(A1480)</f>
        <v>28</v>
      </c>
      <c r="C1480" s="1" t="s">
        <v>36</v>
      </c>
      <c r="D1480" s="1" t="s">
        <v>25</v>
      </c>
      <c r="E1480" s="1" t="s">
        <v>28</v>
      </c>
      <c r="F1480" s="1" t="s">
        <v>15</v>
      </c>
      <c r="G1480" s="7" t="str">
        <f>CONCATENATE(E1480,",",F1480,",","BRASIL")</f>
        <v>CURITIBA,PR,BRASIL</v>
      </c>
      <c r="H1480" s="1"/>
      <c r="I1480" s="5" t="s">
        <v>2162</v>
      </c>
      <c r="J1480" s="1" t="s">
        <v>173</v>
      </c>
      <c r="K1480" s="1" t="s">
        <v>30</v>
      </c>
      <c r="L1480" s="1" t="s">
        <v>31</v>
      </c>
      <c r="M1480" s="1" t="s">
        <v>19</v>
      </c>
      <c r="N1480" s="1" t="s">
        <v>20</v>
      </c>
      <c r="O1480" s="1" t="s">
        <v>33</v>
      </c>
      <c r="P1480" s="1" t="s">
        <v>2129</v>
      </c>
      <c r="Q1480" s="2" t="s">
        <v>142</v>
      </c>
      <c r="R1480" s="8">
        <f>IF(P1480&gt;1,(Q1480/P1480)*100,0)</f>
        <v>19.410085632730734</v>
      </c>
    </row>
    <row r="1481" spans="1:18" x14ac:dyDescent="0.25">
      <c r="A1481" s="1" t="s">
        <v>2130</v>
      </c>
      <c r="B1481" s="7">
        <f>2023-YEAR(A1481)</f>
        <v>56</v>
      </c>
      <c r="C1481" s="1" t="s">
        <v>36</v>
      </c>
      <c r="D1481" s="1" t="s">
        <v>127</v>
      </c>
      <c r="E1481" s="1" t="s">
        <v>47</v>
      </c>
      <c r="F1481" s="1" t="s">
        <v>15</v>
      </c>
      <c r="G1481" s="7" t="str">
        <f>CONCATENATE(E1481,",",F1481,",","BRASIL")</f>
        <v>PARANAGUÁ,PR,BRASIL</v>
      </c>
      <c r="H1481" s="1"/>
      <c r="I1481" s="5" t="s">
        <v>47</v>
      </c>
      <c r="J1481" s="1" t="s">
        <v>1779</v>
      </c>
      <c r="K1481" s="1" t="s">
        <v>38</v>
      </c>
      <c r="L1481" s="1" t="s">
        <v>68</v>
      </c>
      <c r="M1481" s="1" t="s">
        <v>19</v>
      </c>
      <c r="N1481" s="1" t="s">
        <v>62</v>
      </c>
      <c r="O1481" s="1" t="s">
        <v>123</v>
      </c>
      <c r="P1481" s="1" t="s">
        <v>384</v>
      </c>
      <c r="Q1481" s="2" t="s">
        <v>1942</v>
      </c>
      <c r="R1481" s="8">
        <f>IF(P1481&gt;1,(Q1481/P1481)*100,0)</f>
        <v>94.824509220701955</v>
      </c>
    </row>
    <row r="1482" spans="1:18" x14ac:dyDescent="0.25">
      <c r="A1482" s="1" t="s">
        <v>2131</v>
      </c>
      <c r="B1482" s="7">
        <f>2023-YEAR(A1482)</f>
        <v>23</v>
      </c>
      <c r="C1482" s="1" t="s">
        <v>36</v>
      </c>
      <c r="D1482" s="1" t="s">
        <v>13</v>
      </c>
      <c r="E1482" s="1" t="s">
        <v>116</v>
      </c>
      <c r="F1482" s="1" t="s">
        <v>15</v>
      </c>
      <c r="G1482" s="7" t="str">
        <f>CONCATENATE(E1482,",",F1482,",","BRASIL")</f>
        <v>ARAPONGAS,PR,BRASIL</v>
      </c>
      <c r="H1482" s="1"/>
      <c r="I1482" s="5" t="s">
        <v>66</v>
      </c>
      <c r="J1482" s="1" t="s">
        <v>82</v>
      </c>
      <c r="K1482" s="1" t="s">
        <v>30</v>
      </c>
      <c r="L1482" s="1" t="s">
        <v>43</v>
      </c>
      <c r="M1482" s="1" t="s">
        <v>19</v>
      </c>
      <c r="N1482" s="1" t="s">
        <v>20</v>
      </c>
      <c r="O1482" s="1" t="s">
        <v>21</v>
      </c>
      <c r="P1482" s="1" t="s">
        <v>27</v>
      </c>
      <c r="Q1482" s="2" t="s">
        <v>45</v>
      </c>
      <c r="R1482" s="8">
        <f>IF(P1482&gt;1,(Q1482/P1482)*100,0)</f>
        <v>0</v>
      </c>
    </row>
    <row r="1483" spans="1:18" x14ac:dyDescent="0.25">
      <c r="A1483" s="1" t="s">
        <v>2132</v>
      </c>
      <c r="B1483" s="7">
        <f>2023-YEAR(A1483)</f>
        <v>37</v>
      </c>
      <c r="C1483" s="1" t="s">
        <v>12</v>
      </c>
      <c r="D1483" s="1" t="s">
        <v>127</v>
      </c>
      <c r="E1483" s="1" t="s">
        <v>66</v>
      </c>
      <c r="F1483" s="1" t="s">
        <v>15</v>
      </c>
      <c r="G1483" s="7" t="str">
        <f>CONCATENATE(E1483,",",F1483,",","BRASIL")</f>
        <v>APUCARANA,PR,BRASIL</v>
      </c>
      <c r="H1483" s="1"/>
      <c r="I1483" s="5" t="s">
        <v>66</v>
      </c>
      <c r="J1483" s="1" t="s">
        <v>82</v>
      </c>
      <c r="K1483" s="1" t="s">
        <v>83</v>
      </c>
      <c r="L1483" s="1" t="s">
        <v>68</v>
      </c>
      <c r="M1483" s="1" t="s">
        <v>19</v>
      </c>
      <c r="N1483" s="1" t="s">
        <v>62</v>
      </c>
      <c r="O1483" s="1" t="s">
        <v>33</v>
      </c>
      <c r="P1483" s="1" t="s">
        <v>27</v>
      </c>
      <c r="Q1483" s="2" t="s">
        <v>169</v>
      </c>
      <c r="R1483" s="8">
        <f>IF(P1483&gt;1,(Q1483/P1483)*100,0)</f>
        <v>22</v>
      </c>
    </row>
    <row r="1484" spans="1:18" x14ac:dyDescent="0.25">
      <c r="A1484" s="1" t="s">
        <v>2133</v>
      </c>
      <c r="B1484" s="7">
        <f>2023-YEAR(A1484)</f>
        <v>27</v>
      </c>
      <c r="C1484" s="1" t="s">
        <v>12</v>
      </c>
      <c r="D1484" s="1" t="s">
        <v>13</v>
      </c>
      <c r="E1484" s="1" t="s">
        <v>265</v>
      </c>
      <c r="F1484" s="1" t="s">
        <v>15</v>
      </c>
      <c r="G1484" s="7" t="str">
        <f>CONCATENATE(E1484,",",F1484,",","BRASIL")</f>
        <v>ALTO PARANA,PR,BRASIL</v>
      </c>
      <c r="H1484" s="1"/>
      <c r="I1484" s="5" t="s">
        <v>2163</v>
      </c>
      <c r="J1484" s="1" t="s">
        <v>135</v>
      </c>
      <c r="K1484" s="1" t="s">
        <v>83</v>
      </c>
      <c r="L1484" s="1" t="s">
        <v>68</v>
      </c>
      <c r="M1484" s="1" t="s">
        <v>19</v>
      </c>
      <c r="N1484" s="1" t="s">
        <v>20</v>
      </c>
      <c r="O1484" s="1" t="s">
        <v>33</v>
      </c>
      <c r="P1484" s="1" t="s">
        <v>136</v>
      </c>
      <c r="Q1484" s="2" t="s">
        <v>835</v>
      </c>
      <c r="R1484" s="8">
        <f>IF(P1484&gt;1,(Q1484/P1484)*100,0)</f>
        <v>28.742514970059879</v>
      </c>
    </row>
    <row r="1485" spans="1:18" x14ac:dyDescent="0.25">
      <c r="A1485" s="1" t="s">
        <v>2134</v>
      </c>
      <c r="B1485" s="7">
        <f>2023-YEAR(A1485)</f>
        <v>27</v>
      </c>
      <c r="C1485" s="1" t="s">
        <v>12</v>
      </c>
      <c r="D1485" s="1" t="s">
        <v>127</v>
      </c>
      <c r="E1485" s="1" t="s">
        <v>60</v>
      </c>
      <c r="F1485" s="1" t="s">
        <v>15</v>
      </c>
      <c r="G1485" s="7" t="str">
        <f>CONCATENATE(E1485,",",F1485,",","BRASIL")</f>
        <v>SAO JOSE DOS PINHAIS,PR,BRASIL</v>
      </c>
      <c r="H1485" s="1"/>
      <c r="I1485" s="5" t="s">
        <v>2164</v>
      </c>
      <c r="J1485" s="1" t="s">
        <v>61</v>
      </c>
      <c r="K1485" s="1" t="s">
        <v>30</v>
      </c>
      <c r="L1485" s="1" t="s">
        <v>18</v>
      </c>
      <c r="M1485" s="1" t="s">
        <v>19</v>
      </c>
      <c r="N1485" s="1" t="s">
        <v>62</v>
      </c>
      <c r="O1485" s="1" t="s">
        <v>33</v>
      </c>
      <c r="P1485" s="1" t="s">
        <v>63</v>
      </c>
      <c r="Q1485" s="2" t="s">
        <v>45</v>
      </c>
      <c r="R1485" s="8">
        <f>IF(P1485&gt;1,(Q1485/P1485)*100,0)</f>
        <v>0</v>
      </c>
    </row>
    <row r="1486" spans="1:18" x14ac:dyDescent="0.25">
      <c r="A1486" s="1" t="s">
        <v>2089</v>
      </c>
      <c r="B1486" s="7">
        <f>2023-YEAR(A1486)</f>
        <v>30</v>
      </c>
      <c r="C1486" s="1" t="s">
        <v>36</v>
      </c>
      <c r="D1486" s="1" t="s">
        <v>13</v>
      </c>
      <c r="E1486" s="1" t="s">
        <v>193</v>
      </c>
      <c r="F1486" s="1" t="s">
        <v>15</v>
      </c>
      <c r="G1486" s="7" t="str">
        <f>CONCATENATE(E1486,",",F1486,",","BRASIL")</f>
        <v>MANDAGUARI,PR,BRASIL</v>
      </c>
      <c r="H1486" s="1"/>
      <c r="I1486" s="5" t="s">
        <v>66</v>
      </c>
      <c r="J1486" s="1" t="s">
        <v>98</v>
      </c>
      <c r="K1486" s="1" t="s">
        <v>83</v>
      </c>
      <c r="L1486" s="1" t="s">
        <v>68</v>
      </c>
      <c r="M1486" s="1" t="s">
        <v>19</v>
      </c>
      <c r="N1486" s="1" t="s">
        <v>20</v>
      </c>
      <c r="O1486" s="1" t="s">
        <v>33</v>
      </c>
      <c r="P1486" s="1" t="s">
        <v>69</v>
      </c>
      <c r="Q1486" s="2" t="s">
        <v>769</v>
      </c>
      <c r="R1486" s="8">
        <f>IF(P1486&gt;1,(Q1486/P1486)*100,0)</f>
        <v>40.136054421768705</v>
      </c>
    </row>
    <row r="1487" spans="1:18" x14ac:dyDescent="0.25">
      <c r="A1487" s="1" t="s">
        <v>1269</v>
      </c>
      <c r="B1487" s="7">
        <f>2023-YEAR(A1487)</f>
        <v>28</v>
      </c>
      <c r="C1487" s="1" t="s">
        <v>36</v>
      </c>
      <c r="D1487" s="1" t="s">
        <v>13</v>
      </c>
      <c r="E1487" s="1" t="s">
        <v>86</v>
      </c>
      <c r="F1487" s="1" t="s">
        <v>15</v>
      </c>
      <c r="G1487" s="7" t="str">
        <f>CONCATENATE(E1487,",",F1487,",","BRASIL")</f>
        <v>CAMPO MOURÃO,PR,BRASIL</v>
      </c>
      <c r="H1487" s="1"/>
      <c r="I1487" s="5" t="s">
        <v>86</v>
      </c>
      <c r="J1487" s="1" t="s">
        <v>135</v>
      </c>
      <c r="K1487" s="1" t="s">
        <v>83</v>
      </c>
      <c r="L1487" s="1" t="s">
        <v>68</v>
      </c>
      <c r="M1487" s="1" t="s">
        <v>19</v>
      </c>
      <c r="N1487" s="1" t="s">
        <v>20</v>
      </c>
      <c r="O1487" s="1" t="s">
        <v>33</v>
      </c>
      <c r="P1487" s="1" t="s">
        <v>1810</v>
      </c>
      <c r="Q1487" s="2" t="s">
        <v>835</v>
      </c>
      <c r="R1487" s="8">
        <f>IF(P1487&gt;1,(Q1487/P1487)*100,0)</f>
        <v>26.815642458100559</v>
      </c>
    </row>
    <row r="1488" spans="1:18" x14ac:dyDescent="0.25">
      <c r="A1488" s="1" t="s">
        <v>2135</v>
      </c>
      <c r="B1488" s="7">
        <f>2023-YEAR(A1488)</f>
        <v>21</v>
      </c>
      <c r="C1488" s="1" t="s">
        <v>36</v>
      </c>
      <c r="D1488" s="1" t="s">
        <v>25</v>
      </c>
      <c r="E1488" s="1" t="s">
        <v>168</v>
      </c>
      <c r="F1488" s="1" t="s">
        <v>15</v>
      </c>
      <c r="G1488" s="7" t="str">
        <f>CONCATENATE(E1488,",",F1488,",","BRASIL")</f>
        <v>GENERAL CARNEIRO,PR,BRASIL</v>
      </c>
      <c r="H1488" s="1"/>
      <c r="I1488" s="5" t="s">
        <v>54</v>
      </c>
      <c r="J1488" s="1" t="s">
        <v>297</v>
      </c>
      <c r="K1488" s="1" t="s">
        <v>30</v>
      </c>
      <c r="L1488" s="1" t="s">
        <v>68</v>
      </c>
      <c r="M1488" s="1" t="s">
        <v>19</v>
      </c>
      <c r="N1488" s="1" t="s">
        <v>20</v>
      </c>
      <c r="O1488" s="1" t="s">
        <v>123</v>
      </c>
      <c r="P1488" s="1" t="s">
        <v>298</v>
      </c>
      <c r="Q1488" s="2" t="s">
        <v>642</v>
      </c>
      <c r="R1488" s="8">
        <f>IF(P1488&gt;1,(Q1488/P1488)*100,0)</f>
        <v>18.740849194729137</v>
      </c>
    </row>
    <row r="1489" spans="1:18" x14ac:dyDescent="0.25">
      <c r="A1489" s="1" t="s">
        <v>1068</v>
      </c>
      <c r="B1489" s="7">
        <f>2023-YEAR(A1489)</f>
        <v>19</v>
      </c>
      <c r="C1489" s="1" t="s">
        <v>12</v>
      </c>
      <c r="D1489" s="1" t="s">
        <v>25</v>
      </c>
      <c r="E1489" s="1" t="s">
        <v>28</v>
      </c>
      <c r="F1489" s="1" t="s">
        <v>15</v>
      </c>
      <c r="G1489" s="7" t="str">
        <f>CONCATENATE(E1489,",",F1489,",","BRASIL")</f>
        <v>CURITIBA,PR,BRASIL</v>
      </c>
      <c r="H1489" s="1"/>
      <c r="I1489" s="5" t="s">
        <v>2161</v>
      </c>
      <c r="J1489" s="1" t="s">
        <v>344</v>
      </c>
      <c r="K1489" s="1" t="s">
        <v>30</v>
      </c>
      <c r="L1489" s="1" t="s">
        <v>68</v>
      </c>
      <c r="M1489" s="1" t="s">
        <v>19</v>
      </c>
      <c r="N1489" s="1" t="s">
        <v>20</v>
      </c>
      <c r="O1489" s="1" t="s">
        <v>21</v>
      </c>
      <c r="P1489" s="1" t="s">
        <v>345</v>
      </c>
      <c r="Q1489" s="2" t="s">
        <v>45</v>
      </c>
      <c r="R1489" s="8">
        <f>IF(P1489&gt;1,(Q1489/P1489)*100,0)</f>
        <v>0</v>
      </c>
    </row>
    <row r="1490" spans="1:18" x14ac:dyDescent="0.25">
      <c r="A1490" s="1" t="s">
        <v>2136</v>
      </c>
      <c r="B1490" s="7">
        <f>2023-YEAR(A1490)</f>
        <v>23</v>
      </c>
      <c r="C1490" s="1" t="s">
        <v>36</v>
      </c>
      <c r="D1490" s="1" t="s">
        <v>25</v>
      </c>
      <c r="E1490" s="1" t="s">
        <v>86</v>
      </c>
      <c r="F1490" s="1" t="s">
        <v>15</v>
      </c>
      <c r="G1490" s="7" t="str">
        <f>CONCATENATE(E1490,",",F1490,",","BRASIL")</f>
        <v>CAMPO MOURÃO,PR,BRASIL</v>
      </c>
      <c r="H1490" s="1"/>
      <c r="I1490" s="5" t="s">
        <v>86</v>
      </c>
      <c r="J1490" s="1" t="s">
        <v>250</v>
      </c>
      <c r="K1490" s="1" t="s">
        <v>30</v>
      </c>
      <c r="L1490" s="1" t="s">
        <v>43</v>
      </c>
      <c r="M1490" s="1" t="s">
        <v>19</v>
      </c>
      <c r="N1490" s="1" t="s">
        <v>20</v>
      </c>
      <c r="O1490" s="1" t="s">
        <v>33</v>
      </c>
      <c r="P1490" s="1" t="s">
        <v>365</v>
      </c>
      <c r="Q1490" s="2" t="s">
        <v>45</v>
      </c>
      <c r="R1490" s="8">
        <f>IF(P1490&gt;1,(Q1490/P1490)*100,0)</f>
        <v>0</v>
      </c>
    </row>
    <row r="1491" spans="1:18" x14ac:dyDescent="0.25">
      <c r="A1491" s="1" t="s">
        <v>2137</v>
      </c>
      <c r="B1491" s="7">
        <f>2023-YEAR(A1491)</f>
        <v>27</v>
      </c>
      <c r="C1491" s="1" t="s">
        <v>36</v>
      </c>
      <c r="D1491" s="1" t="s">
        <v>13</v>
      </c>
      <c r="E1491" s="1" t="s">
        <v>47</v>
      </c>
      <c r="F1491" s="1" t="s">
        <v>15</v>
      </c>
      <c r="G1491" s="7" t="str">
        <f>CONCATENATE(E1491,",",F1491,",","BRASIL")</f>
        <v>PARANAGUÁ,PR,BRASIL</v>
      </c>
      <c r="H1491" s="1"/>
      <c r="I1491" s="5" t="s">
        <v>47</v>
      </c>
      <c r="J1491" s="1" t="s">
        <v>48</v>
      </c>
      <c r="K1491" s="1" t="s">
        <v>38</v>
      </c>
      <c r="L1491" s="1" t="s">
        <v>31</v>
      </c>
      <c r="M1491" s="1" t="s">
        <v>19</v>
      </c>
      <c r="N1491" s="1" t="s">
        <v>20</v>
      </c>
      <c r="O1491" s="1" t="s">
        <v>33</v>
      </c>
      <c r="P1491" s="1" t="s">
        <v>961</v>
      </c>
      <c r="Q1491" s="2" t="s">
        <v>79</v>
      </c>
      <c r="R1491" s="8">
        <f>IF(P1491&gt;1,(Q1491/P1491)*100,0)</f>
        <v>90.845070422535215</v>
      </c>
    </row>
    <row r="1492" spans="1:18" x14ac:dyDescent="0.25">
      <c r="A1492" s="1" t="s">
        <v>2138</v>
      </c>
      <c r="B1492" s="7">
        <f>2023-YEAR(A1492)</f>
        <v>29</v>
      </c>
      <c r="C1492" s="1" t="s">
        <v>36</v>
      </c>
      <c r="D1492" s="1" t="s">
        <v>25</v>
      </c>
      <c r="E1492" s="1" t="s">
        <v>51</v>
      </c>
      <c r="F1492" s="1" t="s">
        <v>15</v>
      </c>
      <c r="G1492" s="7" t="str">
        <f>CONCATENATE(E1492,",",F1492,",","BRASIL")</f>
        <v>PARANAVAÍ,PR,BRASIL</v>
      </c>
      <c r="H1492" s="1"/>
      <c r="I1492" s="5" t="s">
        <v>2163</v>
      </c>
      <c r="J1492" s="1" t="s">
        <v>103</v>
      </c>
      <c r="K1492" s="1" t="s">
        <v>38</v>
      </c>
      <c r="L1492" s="1" t="s">
        <v>68</v>
      </c>
      <c r="M1492" s="1" t="s">
        <v>19</v>
      </c>
      <c r="N1492" s="1" t="s">
        <v>20</v>
      </c>
      <c r="O1492" s="1" t="s">
        <v>536</v>
      </c>
      <c r="P1492" s="1" t="s">
        <v>161</v>
      </c>
      <c r="Q1492" s="2" t="s">
        <v>45</v>
      </c>
      <c r="R1492" s="8">
        <f>IF(P1492&gt;1,(Q1492/P1492)*100,0)</f>
        <v>0</v>
      </c>
    </row>
    <row r="1493" spans="1:18" x14ac:dyDescent="0.25">
      <c r="A1493" s="1" t="s">
        <v>2139</v>
      </c>
      <c r="B1493" s="7">
        <f>2023-YEAR(A1493)</f>
        <v>20</v>
      </c>
      <c r="C1493" s="1" t="s">
        <v>36</v>
      </c>
      <c r="D1493" s="1" t="s">
        <v>13</v>
      </c>
      <c r="E1493" s="1" t="s">
        <v>66</v>
      </c>
      <c r="F1493" s="1" t="s">
        <v>15</v>
      </c>
      <c r="G1493" s="7" t="str">
        <f>CONCATENATE(E1493,",",F1493,",","BRASIL")</f>
        <v>APUCARANA,PR,BRASIL</v>
      </c>
      <c r="H1493" s="1"/>
      <c r="I1493" s="5" t="s">
        <v>66</v>
      </c>
      <c r="J1493" s="1" t="s">
        <v>730</v>
      </c>
      <c r="K1493" s="1" t="s">
        <v>30</v>
      </c>
      <c r="L1493" s="1" t="s">
        <v>68</v>
      </c>
      <c r="M1493" s="1" t="s">
        <v>19</v>
      </c>
      <c r="N1493" s="1" t="s">
        <v>20</v>
      </c>
      <c r="O1493" s="1" t="s">
        <v>33</v>
      </c>
      <c r="P1493" s="1" t="s">
        <v>753</v>
      </c>
      <c r="Q1493" s="2" t="s">
        <v>45</v>
      </c>
      <c r="R1493" s="8">
        <f>IF(P1493&gt;1,(Q1493/P1493)*100,0)</f>
        <v>0</v>
      </c>
    </row>
    <row r="1494" spans="1:18" x14ac:dyDescent="0.25">
      <c r="A1494" s="1" t="s">
        <v>2140</v>
      </c>
      <c r="B1494" s="7">
        <f>2023-YEAR(A1494)</f>
        <v>23</v>
      </c>
      <c r="C1494" s="1" t="s">
        <v>36</v>
      </c>
      <c r="D1494" s="1" t="s">
        <v>65</v>
      </c>
      <c r="E1494" s="1" t="s">
        <v>28</v>
      </c>
      <c r="F1494" s="1" t="s">
        <v>15</v>
      </c>
      <c r="G1494" s="7" t="str">
        <f>CONCATENATE(E1494,",",F1494,",","BRASIL")</f>
        <v>CURITIBA,PR,BRASIL</v>
      </c>
      <c r="H1494" s="1"/>
      <c r="I1494" s="5" t="s">
        <v>2162</v>
      </c>
      <c r="J1494" s="1" t="s">
        <v>959</v>
      </c>
      <c r="K1494" s="1" t="s">
        <v>30</v>
      </c>
      <c r="L1494" s="1" t="s">
        <v>43</v>
      </c>
      <c r="M1494" s="1" t="s">
        <v>19</v>
      </c>
      <c r="N1494" s="1" t="s">
        <v>32</v>
      </c>
      <c r="O1494" s="1" t="s">
        <v>33</v>
      </c>
      <c r="P1494" s="1" t="s">
        <v>960</v>
      </c>
      <c r="Q1494" s="2" t="s">
        <v>805</v>
      </c>
      <c r="R1494" s="8">
        <f>IF(P1494&gt;1,(Q1494/P1494)*100,0)</f>
        <v>4.0597014925373136</v>
      </c>
    </row>
    <row r="1495" spans="1:18" x14ac:dyDescent="0.25">
      <c r="A1495" s="1" t="s">
        <v>2141</v>
      </c>
      <c r="B1495" s="7">
        <f>2023-YEAR(A1495)</f>
        <v>36</v>
      </c>
      <c r="C1495" s="1" t="s">
        <v>12</v>
      </c>
      <c r="D1495" s="1" t="s">
        <v>25</v>
      </c>
      <c r="E1495" s="1" t="s">
        <v>148</v>
      </c>
      <c r="F1495" s="1" t="s">
        <v>149</v>
      </c>
      <c r="G1495" s="7" t="str">
        <f>CONCATENATE(E1495,",",F1495,",","BRASIL")</f>
        <v>PORTO UNIAO,SC,BRASIL</v>
      </c>
      <c r="H1495" s="1"/>
      <c r="I1495" s="5" t="s">
        <v>54</v>
      </c>
      <c r="J1495" s="1" t="s">
        <v>261</v>
      </c>
      <c r="K1495" s="1" t="s">
        <v>30</v>
      </c>
      <c r="L1495" s="1" t="s">
        <v>68</v>
      </c>
      <c r="M1495" s="1" t="s">
        <v>19</v>
      </c>
      <c r="N1495" s="1" t="s">
        <v>20</v>
      </c>
      <c r="O1495" s="1" t="s">
        <v>33</v>
      </c>
      <c r="P1495" s="1" t="s">
        <v>426</v>
      </c>
      <c r="Q1495" s="2" t="s">
        <v>360</v>
      </c>
      <c r="R1495" s="8">
        <f>IF(P1495&gt;1,(Q1495/P1495)*100,0)</f>
        <v>5.5555555555555554</v>
      </c>
    </row>
    <row r="1496" spans="1:18" x14ac:dyDescent="0.25">
      <c r="A1496" s="1" t="s">
        <v>2142</v>
      </c>
      <c r="B1496" s="7">
        <f>2023-YEAR(A1496)</f>
        <v>23</v>
      </c>
      <c r="C1496" s="1" t="s">
        <v>12</v>
      </c>
      <c r="D1496" s="1" t="s">
        <v>25</v>
      </c>
      <c r="E1496" s="1" t="s">
        <v>1330</v>
      </c>
      <c r="F1496" s="1" t="s">
        <v>15</v>
      </c>
      <c r="G1496" s="7" t="str">
        <f>CONCATENATE(E1496,",",F1496,",","BRASIL")</f>
        <v>TAPEJARA,PR,BRASIL</v>
      </c>
      <c r="H1496" s="1"/>
      <c r="I1496" s="5" t="s">
        <v>86</v>
      </c>
      <c r="J1496" s="1" t="s">
        <v>258</v>
      </c>
      <c r="K1496" s="1" t="s">
        <v>38</v>
      </c>
      <c r="L1496" s="1" t="s">
        <v>68</v>
      </c>
      <c r="M1496" s="1" t="s">
        <v>19</v>
      </c>
      <c r="N1496" s="1" t="s">
        <v>20</v>
      </c>
      <c r="O1496" s="1" t="s">
        <v>33</v>
      </c>
      <c r="P1496" s="1" t="s">
        <v>2143</v>
      </c>
      <c r="Q1496" s="2" t="s">
        <v>49</v>
      </c>
      <c r="R1496" s="8">
        <f>IF(P1496&gt;1,(Q1496/P1496)*100,0)</f>
        <v>96.713615023474176</v>
      </c>
    </row>
    <row r="1497" spans="1:18" x14ac:dyDescent="0.25">
      <c r="A1497" s="1" t="s">
        <v>2144</v>
      </c>
      <c r="B1497" s="7">
        <f>2023-YEAR(A1497)</f>
        <v>36</v>
      </c>
      <c r="C1497" s="1" t="s">
        <v>12</v>
      </c>
      <c r="D1497" s="1" t="s">
        <v>127</v>
      </c>
      <c r="E1497" s="1" t="s">
        <v>60</v>
      </c>
      <c r="F1497" s="1" t="s">
        <v>15</v>
      </c>
      <c r="G1497" s="7" t="str">
        <f>CONCATENATE(E1497,",",F1497,",","BRASIL")</f>
        <v>SAO JOSE DOS PINHAIS,PR,BRASIL</v>
      </c>
      <c r="H1497" s="1"/>
      <c r="I1497" s="5" t="s">
        <v>2161</v>
      </c>
      <c r="J1497" s="1" t="s">
        <v>701</v>
      </c>
      <c r="K1497" s="1" t="s">
        <v>38</v>
      </c>
      <c r="L1497" s="1" t="s">
        <v>31</v>
      </c>
      <c r="M1497" s="1" t="s">
        <v>19</v>
      </c>
      <c r="N1497" s="1" t="s">
        <v>20</v>
      </c>
      <c r="O1497" s="1" t="s">
        <v>123</v>
      </c>
      <c r="P1497" s="1" t="s">
        <v>702</v>
      </c>
      <c r="Q1497" s="2" t="s">
        <v>1229</v>
      </c>
      <c r="R1497" s="8">
        <f>IF(P1497&gt;1,(Q1497/P1497)*100,0)</f>
        <v>53.246753246753244</v>
      </c>
    </row>
    <row r="1498" spans="1:18" x14ac:dyDescent="0.25">
      <c r="A1498" s="1" t="s">
        <v>2145</v>
      </c>
      <c r="B1498" s="7">
        <f>2023-YEAR(A1498)</f>
        <v>25</v>
      </c>
      <c r="C1498" s="1" t="s">
        <v>36</v>
      </c>
      <c r="D1498" s="1" t="s">
        <v>25</v>
      </c>
      <c r="E1498" s="1" t="s">
        <v>66</v>
      </c>
      <c r="F1498" s="1" t="s">
        <v>15</v>
      </c>
      <c r="G1498" s="7" t="str">
        <f>CONCATENATE(E1498,",",F1498,",","BRASIL")</f>
        <v>APUCARANA,PR,BRASIL</v>
      </c>
      <c r="H1498" s="1"/>
      <c r="I1498" s="5" t="s">
        <v>66</v>
      </c>
      <c r="J1498" s="1" t="s">
        <v>1813</v>
      </c>
      <c r="K1498" s="1" t="s">
        <v>38</v>
      </c>
      <c r="L1498" s="1" t="s">
        <v>68</v>
      </c>
      <c r="M1498" s="1" t="s">
        <v>19</v>
      </c>
      <c r="N1498" s="1" t="s">
        <v>20</v>
      </c>
      <c r="O1498" s="1" t="s">
        <v>21</v>
      </c>
      <c r="P1498" s="1" t="s">
        <v>2146</v>
      </c>
      <c r="Q1498" s="2" t="s">
        <v>2147</v>
      </c>
      <c r="R1498" s="8">
        <f>IF(P1498&gt;1,(Q1498/P1498)*100,0)</f>
        <v>86.376811594202891</v>
      </c>
    </row>
    <row r="1499" spans="1:18" x14ac:dyDescent="0.25">
      <c r="A1499" s="1" t="s">
        <v>2148</v>
      </c>
      <c r="B1499" s="7">
        <f>2023-YEAR(A1499)</f>
        <v>25</v>
      </c>
      <c r="C1499" s="1" t="s">
        <v>12</v>
      </c>
      <c r="D1499" s="1" t="s">
        <v>13</v>
      </c>
      <c r="E1499" s="1" t="s">
        <v>450</v>
      </c>
      <c r="F1499" s="1" t="s">
        <v>15</v>
      </c>
      <c r="G1499" s="7" t="str">
        <f>CONCATENATE(E1499,",",F1499,",","BRASIL")</f>
        <v>PINHAIS,PR,BRASIL</v>
      </c>
      <c r="H1499" s="1"/>
      <c r="I1499" s="5" t="s">
        <v>2162</v>
      </c>
      <c r="J1499" s="1" t="s">
        <v>274</v>
      </c>
      <c r="K1499" s="1" t="s">
        <v>30</v>
      </c>
      <c r="L1499" s="1" t="s">
        <v>43</v>
      </c>
      <c r="M1499" s="1" t="s">
        <v>19</v>
      </c>
      <c r="N1499" s="1" t="s">
        <v>20</v>
      </c>
      <c r="O1499" s="1" t="s">
        <v>33</v>
      </c>
      <c r="P1499" s="1" t="s">
        <v>275</v>
      </c>
      <c r="Q1499" s="2" t="s">
        <v>1536</v>
      </c>
      <c r="R1499" s="8">
        <f>IF(P1499&gt;1,(Q1499/P1499)*100,0)</f>
        <v>22.291235334713598</v>
      </c>
    </row>
    <row r="1500" spans="1:18" x14ac:dyDescent="0.25">
      <c r="A1500" s="1" t="s">
        <v>2149</v>
      </c>
      <c r="B1500" s="7">
        <f>2023-YEAR(A1500)</f>
        <v>27</v>
      </c>
      <c r="C1500" s="1" t="s">
        <v>12</v>
      </c>
      <c r="D1500" s="1" t="s">
        <v>127</v>
      </c>
      <c r="E1500" s="1" t="s">
        <v>60</v>
      </c>
      <c r="F1500" s="1" t="s">
        <v>15</v>
      </c>
      <c r="G1500" s="7" t="str">
        <f>CONCATENATE(E1500,",",F1500,",","BRASIL")</f>
        <v>SAO JOSE DOS PINHAIS,PR,BRASIL</v>
      </c>
      <c r="H1500" s="1"/>
      <c r="I1500" s="5" t="s">
        <v>2164</v>
      </c>
      <c r="J1500" s="1" t="s">
        <v>61</v>
      </c>
      <c r="K1500" s="1" t="s">
        <v>30</v>
      </c>
      <c r="L1500" s="1" t="s">
        <v>18</v>
      </c>
      <c r="M1500" s="1" t="s">
        <v>19</v>
      </c>
      <c r="N1500" s="1" t="s">
        <v>20</v>
      </c>
      <c r="O1500" s="1" t="s">
        <v>33</v>
      </c>
      <c r="P1500" s="1" t="s">
        <v>63</v>
      </c>
      <c r="Q1500" s="2" t="s">
        <v>45</v>
      </c>
      <c r="R1500" s="8">
        <f>IF(P1500&gt;1,(Q1500/P1500)*100,0)</f>
        <v>0</v>
      </c>
    </row>
    <row r="1501" spans="1:18" x14ac:dyDescent="0.25">
      <c r="A1501" s="1" t="s">
        <v>2150</v>
      </c>
      <c r="B1501" s="7">
        <f>2023-YEAR(A1501)</f>
        <v>32</v>
      </c>
      <c r="C1501" s="1" t="s">
        <v>12</v>
      </c>
      <c r="D1501" s="1" t="s">
        <v>25</v>
      </c>
      <c r="E1501" s="1" t="s">
        <v>351</v>
      </c>
      <c r="F1501" s="1" t="s">
        <v>15</v>
      </c>
      <c r="G1501" s="7" t="str">
        <f>CONCATENATE(E1501,",",F1501,",","BRASIL")</f>
        <v>MAMBORE,PR,BRASIL</v>
      </c>
      <c r="H1501" s="1"/>
      <c r="I1501" s="5" t="s">
        <v>86</v>
      </c>
      <c r="J1501" s="1" t="s">
        <v>87</v>
      </c>
      <c r="K1501" s="1" t="s">
        <v>38</v>
      </c>
      <c r="L1501" s="1" t="s">
        <v>68</v>
      </c>
      <c r="M1501" s="1" t="s">
        <v>19</v>
      </c>
      <c r="N1501" s="1" t="s">
        <v>20</v>
      </c>
      <c r="O1501" s="1" t="s">
        <v>33</v>
      </c>
      <c r="P1501" s="1" t="s">
        <v>2151</v>
      </c>
      <c r="Q1501" s="2" t="s">
        <v>1162</v>
      </c>
      <c r="R1501" s="8">
        <f>IF(P1501&gt;1,(Q1501/P1501)*100,0)</f>
        <v>79.325353645266588</v>
      </c>
    </row>
    <row r="1502" spans="1:18" x14ac:dyDescent="0.25">
      <c r="A1502" s="1" t="s">
        <v>1200</v>
      </c>
      <c r="B1502" s="7">
        <f>2023-YEAR(A1502)</f>
        <v>25</v>
      </c>
      <c r="C1502" s="1" t="s">
        <v>12</v>
      </c>
      <c r="D1502" s="1" t="s">
        <v>25</v>
      </c>
      <c r="E1502" s="1" t="s">
        <v>504</v>
      </c>
      <c r="F1502" s="1" t="s">
        <v>15</v>
      </c>
      <c r="G1502" s="7" t="str">
        <f>CONCATENATE(E1502,",",F1502,",","BRASIL")</f>
        <v>SAO MATEUS DO SUL,PR,BRASIL</v>
      </c>
      <c r="H1502" s="1"/>
      <c r="I1502" s="5" t="s">
        <v>54</v>
      </c>
      <c r="J1502" s="1" t="s">
        <v>94</v>
      </c>
      <c r="K1502" s="1" t="s">
        <v>30</v>
      </c>
      <c r="L1502" s="1" t="s">
        <v>68</v>
      </c>
      <c r="M1502" s="1" t="s">
        <v>19</v>
      </c>
      <c r="N1502" s="1" t="s">
        <v>20</v>
      </c>
      <c r="O1502" s="1" t="s">
        <v>123</v>
      </c>
      <c r="P1502" s="1" t="s">
        <v>304</v>
      </c>
      <c r="Q1502" s="2" t="s">
        <v>45</v>
      </c>
      <c r="R1502" s="8">
        <f>IF(P1502&gt;1,(Q1502/P1502)*100,0)</f>
        <v>0</v>
      </c>
    </row>
    <row r="1503" spans="1:18" x14ac:dyDescent="0.25">
      <c r="A1503" s="1" t="s">
        <v>2152</v>
      </c>
      <c r="B1503" s="7">
        <f>2023-YEAR(A1503)</f>
        <v>21</v>
      </c>
      <c r="C1503" s="1" t="s">
        <v>36</v>
      </c>
      <c r="D1503" s="1" t="s">
        <v>59</v>
      </c>
      <c r="E1503" s="1" t="s">
        <v>116</v>
      </c>
      <c r="F1503" s="1" t="s">
        <v>15</v>
      </c>
      <c r="G1503" s="7" t="str">
        <f>CONCATENATE(E1503,",",F1503,",","BRASIL")</f>
        <v>ARAPONGAS,PR,BRASIL</v>
      </c>
      <c r="H1503" s="1"/>
      <c r="I1503" s="5" t="s">
        <v>66</v>
      </c>
      <c r="J1503" s="1" t="s">
        <v>98</v>
      </c>
      <c r="K1503" s="1" t="s">
        <v>30</v>
      </c>
      <c r="L1503" s="1" t="s">
        <v>68</v>
      </c>
      <c r="M1503" s="1" t="s">
        <v>19</v>
      </c>
      <c r="N1503" s="1" t="s">
        <v>20</v>
      </c>
      <c r="O1503" s="1" t="s">
        <v>33</v>
      </c>
      <c r="P1503" s="1" t="s">
        <v>69</v>
      </c>
      <c r="Q1503" s="2" t="s">
        <v>45</v>
      </c>
      <c r="R1503" s="8">
        <f>IF(P1503&gt;1,(Q1503/P1503)*100,0)</f>
        <v>0</v>
      </c>
    </row>
    <row r="1504" spans="1:18" x14ac:dyDescent="0.25">
      <c r="A1504" s="1" t="s">
        <v>1997</v>
      </c>
      <c r="B1504" s="7">
        <f>2023-YEAR(A1504)</f>
        <v>33</v>
      </c>
      <c r="C1504" s="1" t="s">
        <v>12</v>
      </c>
      <c r="D1504" s="1" t="s">
        <v>13</v>
      </c>
      <c r="E1504" s="1" t="s">
        <v>86</v>
      </c>
      <c r="F1504" s="1" t="s">
        <v>15</v>
      </c>
      <c r="G1504" s="7" t="str">
        <f>CONCATENATE(E1504,",",F1504,",","BRASIL")</f>
        <v>CAMPO MOURÃO,PR,BRASIL</v>
      </c>
      <c r="H1504" s="1"/>
      <c r="I1504" s="5" t="s">
        <v>86</v>
      </c>
      <c r="J1504" s="1" t="s">
        <v>215</v>
      </c>
      <c r="K1504" s="1" t="s">
        <v>30</v>
      </c>
      <c r="L1504" s="1" t="s">
        <v>68</v>
      </c>
      <c r="M1504" s="1" t="s">
        <v>19</v>
      </c>
      <c r="N1504" s="1" t="s">
        <v>20</v>
      </c>
      <c r="O1504" s="1" t="s">
        <v>33</v>
      </c>
      <c r="P1504" s="1" t="s">
        <v>186</v>
      </c>
      <c r="Q1504" s="2" t="s">
        <v>96</v>
      </c>
      <c r="R1504" s="8">
        <f>IF(P1504&gt;1,(Q1504/P1504)*100,0)</f>
        <v>19.565217391304348</v>
      </c>
    </row>
    <row r="1505" spans="1:18" x14ac:dyDescent="0.25">
      <c r="A1505" s="1" t="s">
        <v>2153</v>
      </c>
      <c r="B1505" s="7">
        <f>2023-YEAR(A1505)</f>
        <v>39</v>
      </c>
      <c r="C1505" s="1" t="s">
        <v>12</v>
      </c>
      <c r="D1505" s="1" t="s">
        <v>25</v>
      </c>
      <c r="E1505" s="1" t="s">
        <v>86</v>
      </c>
      <c r="F1505" s="1" t="s">
        <v>15</v>
      </c>
      <c r="G1505" s="7" t="str">
        <f>CONCATENATE(E1505,",",F1505,",","BRASIL")</f>
        <v>CAMPO MOURÃO,PR,BRASIL</v>
      </c>
      <c r="H1505" s="1"/>
      <c r="I1505" s="5" t="s">
        <v>86</v>
      </c>
      <c r="J1505" s="1" t="s">
        <v>704</v>
      </c>
      <c r="K1505" s="1" t="s">
        <v>17</v>
      </c>
      <c r="L1505" s="1" t="s">
        <v>68</v>
      </c>
      <c r="M1505" s="1" t="s">
        <v>19</v>
      </c>
      <c r="N1505" s="1" t="s">
        <v>20</v>
      </c>
      <c r="O1505" s="1" t="s">
        <v>33</v>
      </c>
      <c r="P1505" s="1" t="s">
        <v>2154</v>
      </c>
      <c r="Q1505" s="2" t="s">
        <v>974</v>
      </c>
      <c r="R1505" s="8">
        <f>IF(P1505&gt;1,(Q1505/P1505)*100,0)</f>
        <v>66.192170818505332</v>
      </c>
    </row>
    <row r="1506" spans="1:18" x14ac:dyDescent="0.25">
      <c r="A1506" s="1" t="s">
        <v>2155</v>
      </c>
      <c r="B1506" s="7">
        <f>2023-YEAR(A1506)</f>
        <v>21</v>
      </c>
      <c r="C1506" s="1" t="s">
        <v>12</v>
      </c>
      <c r="D1506" s="1" t="s">
        <v>13</v>
      </c>
      <c r="E1506" s="1" t="s">
        <v>51</v>
      </c>
      <c r="F1506" s="1" t="s">
        <v>15</v>
      </c>
      <c r="G1506" s="7" t="str">
        <f>CONCATENATE(E1506,",",F1506,",","BRASIL")</f>
        <v>PARANAVAÍ,PR,BRASIL</v>
      </c>
      <c r="H1506" s="1"/>
      <c r="I1506" s="5" t="s">
        <v>2163</v>
      </c>
      <c r="J1506" s="1" t="s">
        <v>103</v>
      </c>
      <c r="K1506" s="1" t="s">
        <v>30</v>
      </c>
      <c r="L1506" s="1" t="s">
        <v>68</v>
      </c>
      <c r="M1506" s="1" t="s">
        <v>19</v>
      </c>
      <c r="N1506" s="1" t="s">
        <v>20</v>
      </c>
      <c r="O1506" s="1" t="s">
        <v>33</v>
      </c>
      <c r="P1506" s="1" t="s">
        <v>161</v>
      </c>
      <c r="Q1506" s="2" t="s">
        <v>180</v>
      </c>
      <c r="R1506" s="8">
        <f>IF(P1506&gt;1,(Q1506/P1506)*100,0)</f>
        <v>10.416666666666668</v>
      </c>
    </row>
    <row r="1507" spans="1:18" x14ac:dyDescent="0.25">
      <c r="A1507" s="1" t="s">
        <v>1649</v>
      </c>
      <c r="B1507" s="7">
        <f t="shared" ref="B1507:B1510" si="3">2023-YEAR(A1507)</f>
        <v>22</v>
      </c>
      <c r="C1507" s="1" t="s">
        <v>36</v>
      </c>
      <c r="D1507" s="1" t="s">
        <v>25</v>
      </c>
      <c r="E1507" s="1" t="s">
        <v>47</v>
      </c>
      <c r="F1507" s="1" t="s">
        <v>15</v>
      </c>
      <c r="G1507" s="7" t="str">
        <f t="shared" ref="G1507:G1510" si="4">CONCATENATE(E1507,",",F1507,",","BRASIL")</f>
        <v>PARANAGUÁ,PR,BRASIL</v>
      </c>
      <c r="H1507" s="1"/>
      <c r="I1507" s="5" t="s">
        <v>47</v>
      </c>
      <c r="J1507" s="1" t="s">
        <v>48</v>
      </c>
      <c r="K1507" s="1" t="s">
        <v>30</v>
      </c>
      <c r="L1507" s="1" t="s">
        <v>31</v>
      </c>
      <c r="M1507" s="1" t="s">
        <v>19</v>
      </c>
      <c r="N1507" s="1" t="s">
        <v>20</v>
      </c>
      <c r="O1507" s="1" t="s">
        <v>33</v>
      </c>
      <c r="P1507" s="1" t="s">
        <v>2156</v>
      </c>
      <c r="Q1507" s="2" t="s">
        <v>120</v>
      </c>
      <c r="R1507" s="8">
        <f t="shared" ref="R1507:R1510" si="5">IF(P1507&gt;1,(Q1507/P1507)*100,0)</f>
        <v>3.9387308533916849</v>
      </c>
    </row>
    <row r="1508" spans="1:18" x14ac:dyDescent="0.25">
      <c r="A1508" s="1" t="s">
        <v>2157</v>
      </c>
      <c r="B1508" s="7">
        <f t="shared" si="3"/>
        <v>20</v>
      </c>
      <c r="C1508" s="1" t="s">
        <v>36</v>
      </c>
      <c r="D1508" s="1" t="s">
        <v>25</v>
      </c>
      <c r="E1508" s="1" t="s">
        <v>433</v>
      </c>
      <c r="F1508" s="1" t="s">
        <v>15</v>
      </c>
      <c r="G1508" s="7" t="str">
        <f t="shared" si="4"/>
        <v>COLORADO,PR,BRASIL</v>
      </c>
      <c r="H1508" s="1"/>
      <c r="I1508" s="5" t="s">
        <v>2163</v>
      </c>
      <c r="J1508" s="1" t="s">
        <v>258</v>
      </c>
      <c r="K1508" s="1" t="s">
        <v>17</v>
      </c>
      <c r="L1508" s="1" t="s">
        <v>68</v>
      </c>
      <c r="M1508" s="1" t="s">
        <v>19</v>
      </c>
      <c r="N1508" s="1" t="s">
        <v>20</v>
      </c>
      <c r="O1508" s="1" t="s">
        <v>21</v>
      </c>
      <c r="P1508" s="1" t="s">
        <v>259</v>
      </c>
      <c r="Q1508" s="2" t="s">
        <v>764</v>
      </c>
      <c r="R1508" s="8">
        <f t="shared" si="5"/>
        <v>44.897959183673471</v>
      </c>
    </row>
    <row r="1509" spans="1:18" x14ac:dyDescent="0.25">
      <c r="A1509" s="1" t="s">
        <v>223</v>
      </c>
      <c r="B1509" s="7">
        <f t="shared" si="3"/>
        <v>23</v>
      </c>
      <c r="C1509" s="1" t="s">
        <v>12</v>
      </c>
      <c r="D1509" s="1" t="s">
        <v>25</v>
      </c>
      <c r="E1509" s="1" t="s">
        <v>86</v>
      </c>
      <c r="F1509" s="1" t="s">
        <v>15</v>
      </c>
      <c r="G1509" s="7" t="str">
        <f t="shared" si="4"/>
        <v>CAMPO MOURÃO,PR,BRASIL</v>
      </c>
      <c r="H1509" s="1"/>
      <c r="I1509" s="5" t="s">
        <v>86</v>
      </c>
      <c r="J1509" s="1" t="s">
        <v>67</v>
      </c>
      <c r="K1509" s="1" t="s">
        <v>30</v>
      </c>
      <c r="L1509" s="1" t="s">
        <v>68</v>
      </c>
      <c r="M1509" s="1" t="s">
        <v>19</v>
      </c>
      <c r="N1509" s="1" t="s">
        <v>20</v>
      </c>
      <c r="O1509" s="1" t="s">
        <v>33</v>
      </c>
      <c r="P1509" s="1" t="s">
        <v>161</v>
      </c>
      <c r="Q1509" s="2" t="s">
        <v>120</v>
      </c>
      <c r="R1509" s="8">
        <f t="shared" si="5"/>
        <v>4.1666666666666661</v>
      </c>
    </row>
    <row r="1510" spans="1:18" x14ac:dyDescent="0.25">
      <c r="A1510" s="1" t="s">
        <v>2158</v>
      </c>
      <c r="B1510" s="7">
        <f t="shared" si="3"/>
        <v>33</v>
      </c>
      <c r="C1510" s="1" t="s">
        <v>12</v>
      </c>
      <c r="D1510" s="1" t="s">
        <v>25</v>
      </c>
      <c r="E1510" s="1" t="s">
        <v>60</v>
      </c>
      <c r="F1510" s="1" t="s">
        <v>15</v>
      </c>
      <c r="G1510" s="7" t="str">
        <f t="shared" si="4"/>
        <v>SAO JOSE DOS PINHAIS,PR,BRASIL</v>
      </c>
      <c r="H1510" s="1"/>
      <c r="I1510" s="5" t="s">
        <v>2164</v>
      </c>
      <c r="J1510" s="1" t="s">
        <v>61</v>
      </c>
      <c r="K1510" s="1" t="s">
        <v>30</v>
      </c>
      <c r="L1510" s="1" t="s">
        <v>18</v>
      </c>
      <c r="M1510" s="1" t="s">
        <v>19</v>
      </c>
      <c r="N1510" s="1" t="s">
        <v>62</v>
      </c>
      <c r="O1510" s="1" t="s">
        <v>33</v>
      </c>
      <c r="P1510" s="1" t="s">
        <v>63</v>
      </c>
      <c r="Q1510" s="2" t="s">
        <v>45</v>
      </c>
      <c r="R1510" s="8">
        <f t="shared" si="5"/>
        <v>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C926-B919-47AA-A504-DD5F73051152}">
  <dimension ref="A1:E2"/>
  <sheetViews>
    <sheetView tabSelected="1" workbookViewId="0">
      <selection activeCell="B2" sqref="B2"/>
    </sheetView>
  </sheetViews>
  <sheetFormatPr defaultRowHeight="12.5" x14ac:dyDescent="0.25"/>
  <cols>
    <col min="2" max="2" width="14.7265625" bestFit="1" customWidth="1"/>
    <col min="3" max="3" width="16" bestFit="1" customWidth="1"/>
    <col min="4" max="4" width="13.453125" bestFit="1" customWidth="1"/>
    <col min="5" max="5" width="10.7265625" bestFit="1" customWidth="1"/>
  </cols>
  <sheetData>
    <row r="1" spans="1:5" x14ac:dyDescent="0.25">
      <c r="A1" s="10" t="s">
        <v>2200</v>
      </c>
      <c r="B1" s="10" t="s">
        <v>2201</v>
      </c>
      <c r="C1" s="10" t="s">
        <v>2202</v>
      </c>
      <c r="D1" s="10" t="s">
        <v>2203</v>
      </c>
      <c r="E1" s="10" t="s">
        <v>2204</v>
      </c>
    </row>
    <row r="2" spans="1:5" x14ac:dyDescent="0.25">
      <c r="A2">
        <v>1509</v>
      </c>
      <c r="B2" s="11">
        <f>AVERAGE(Tabela1[PERCENTUAL])</f>
        <v>17.065720384579475</v>
      </c>
      <c r="C2">
        <v>100</v>
      </c>
      <c r="D2" s="12">
        <f>MAX(Tabela1[idade])</f>
        <v>76</v>
      </c>
      <c r="E2">
        <f>AVERAGE(Tabela1[idade])</f>
        <v>27.261762756792578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Desistentes2023</vt:lpstr>
      <vt:lpstr>parametros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2023-06-19T22:08:06Z</dcterms:created>
  <dcterms:modified xsi:type="dcterms:W3CDTF">2023-06-20T22:56:22Z</dcterms:modified>
</cp:coreProperties>
</file>